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tactar-my.sharepoint.com/personal/alejandraguerrero_contactarcolombia_org/Documents/Escritorio/"/>
    </mc:Choice>
  </mc:AlternateContent>
  <xr:revisionPtr revIDLastSave="9" documentId="13_ncr:1_{4A52912D-8962-4CA6-9F66-1FF5FED71B7E}" xr6:coauthVersionLast="47" xr6:coauthVersionMax="47" xr10:uidLastSave="{B2E2079F-E3FE-4BC1-AEF0-73A09FBBF481}"/>
  <bookViews>
    <workbookView xWindow="-120" yWindow="-120" windowWidth="29040" windowHeight="15840" xr2:uid="{00000000-000D-0000-FFFF-FFFF00000000}"/>
  </bookViews>
  <sheets>
    <sheet name="REDES" sheetId="22" r:id="rId1"/>
    <sheet name="Hoja1" sheetId="23" r:id="rId2"/>
  </sheets>
  <definedNames>
    <definedName name="_xlnm._FilterDatabase" localSheetId="0" hidden="1">REDES!#REF!</definedName>
    <definedName name="_xlnm.Print_Area" localSheetId="0">REDES!$A$1:$F$40</definedName>
    <definedName name="_xlnm.Print_Titles" localSheetId="0">REDES!$1:$2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22" l="1"/>
  <c r="F29" i="22"/>
  <c r="F17" i="22" l="1"/>
  <c r="F21" i="22"/>
  <c r="F12" i="22"/>
  <c r="B13" i="23"/>
  <c r="D3" i="23"/>
  <c r="D4" i="23"/>
  <c r="D5" i="23"/>
  <c r="D6" i="23"/>
  <c r="D7" i="23"/>
  <c r="D8" i="23"/>
  <c r="D9" i="23"/>
  <c r="D10" i="23"/>
  <c r="D11" i="23"/>
  <c r="F28" i="22"/>
  <c r="F31" i="22"/>
  <c r="F24" i="22"/>
  <c r="F32" i="22"/>
  <c r="F30" i="22"/>
  <c r="F26" i="22"/>
  <c r="F23" i="22"/>
  <c r="F22" i="22"/>
  <c r="F19" i="22"/>
  <c r="F18" i="22"/>
  <c r="F16" i="22"/>
  <c r="F15" i="22"/>
  <c r="N13" i="22"/>
  <c r="F13" i="22"/>
  <c r="P10" i="22"/>
  <c r="L13" i="22" s="1"/>
  <c r="N10" i="22"/>
  <c r="L10" i="22"/>
  <c r="F10" i="22"/>
  <c r="J9" i="22"/>
  <c r="F9" i="22"/>
  <c r="J8" i="22"/>
  <c r="F8" i="22"/>
  <c r="J7" i="22"/>
  <c r="F7" i="22"/>
  <c r="F6" i="22"/>
  <c r="F5" i="22"/>
  <c r="D13" i="23" l="1"/>
  <c r="J13" i="22"/>
  <c r="F33" i="22"/>
  <c r="F34" i="22" s="1"/>
  <c r="F35" i="22" s="1"/>
</calcChain>
</file>

<file path=xl/sharedStrings.xml><?xml version="1.0" encoding="utf-8"?>
<sst xmlns="http://schemas.openxmlformats.org/spreadsheetml/2006/main" count="104" uniqueCount="79">
  <si>
    <t>Item</t>
  </si>
  <si>
    <t>Descripción</t>
  </si>
  <si>
    <t>Cantidad</t>
  </si>
  <si>
    <t>Valor Unitario</t>
  </si>
  <si>
    <t>TOTAL</t>
  </si>
  <si>
    <t>GLOBAL</t>
  </si>
  <si>
    <t>ML</t>
  </si>
  <si>
    <t>CABLEADO Y PUNTOS DE RED ELECTRICA Y DE DATOS</t>
  </si>
  <si>
    <t>UNIDAD</t>
  </si>
  <si>
    <t>RACK / PATCH PANEL Y SWITCHES Y TABLEROS</t>
  </si>
  <si>
    <t>Marquillado</t>
  </si>
  <si>
    <t>ILUMINACIÓN Y EMERGENCIA</t>
  </si>
  <si>
    <t>Suministro e instalación de Lámpara de emergencia led R1 2X16W autonomía 90 minutos marca Silvania</t>
  </si>
  <si>
    <t>CANALETAS Y ACCESORIOS</t>
  </si>
  <si>
    <t>Camaras</t>
  </si>
  <si>
    <t>Impresoras</t>
  </si>
  <si>
    <t>Longitud parcial</t>
  </si>
  <si>
    <t>Circuito 2 (caja x2 )</t>
  </si>
  <si>
    <t>Circuito 4 (asesores x 4)</t>
  </si>
  <si>
    <t>Circuito 3 (gerencia,info,asesores x2)</t>
  </si>
  <si>
    <t>Accesorios para tuberia emt incluye cajas de paso, curvas, uniones, …</t>
  </si>
  <si>
    <t>CN1 (CAJAX2+IMPRESORAX1)</t>
  </si>
  <si>
    <t>CN2(TV X1 + AVISOX1)</t>
  </si>
  <si>
    <t>CN3(IMPRESORA+COORDINADOR+GERENTE+AUXILIARESX2)</t>
  </si>
  <si>
    <t>CN4(ISLA1X2+ISLA2X2)</t>
  </si>
  <si>
    <t>CN6(COCINA)</t>
  </si>
  <si>
    <t>CE1 (IMPRESORAS X2)</t>
  </si>
  <si>
    <t>CR1 (CAJASX2)</t>
  </si>
  <si>
    <t>CR2(RACK X 2)</t>
  </si>
  <si>
    <t>CR3(COORDINADOR, GENERE + EXTX2)</t>
  </si>
  <si>
    <t>CR4(ISLA1X2+ISLA2X2</t>
  </si>
  <si>
    <t>CAJASX4</t>
  </si>
  <si>
    <t>GERENTEX2</t>
  </si>
  <si>
    <t>COORDINADORX2</t>
  </si>
  <si>
    <t>EXTERNOSX4</t>
  </si>
  <si>
    <t>ISLA2X4</t>
  </si>
  <si>
    <t>CAMARAS</t>
  </si>
  <si>
    <t>BIOMETRICO</t>
  </si>
  <si>
    <t>IMPRESORASX2</t>
  </si>
  <si>
    <t xml:space="preserve">COFRE BREAKER, LLAVE DE TRANSFERENCIA, DPS, BARRAJES NEUTRO Y TIERRRA, </t>
  </si>
  <si>
    <t>TOTAL COSTO DIRECTO</t>
  </si>
  <si>
    <t>IVA 19%</t>
  </si>
  <si>
    <t>COSTO TOTAL</t>
  </si>
  <si>
    <t>Cable AWG No 10 Rojo para parcial CU THHN/THWN</t>
  </si>
  <si>
    <t>Cable AWG No 10 Blanco para parcial CU THHN/THWN</t>
  </si>
  <si>
    <t>Cable AWG No 10 Verde para parcial CU THHN/THWN</t>
  </si>
  <si>
    <t>PDU o multitoma para Rack 12 salidas (incluye Riel y tornillo)</t>
  </si>
  <si>
    <t>Sistema de puesta a tierra, incluye caja de inspeccion 12x25 con tapa, caja de distribucion con barraje, según norma retie</t>
  </si>
  <si>
    <t>REDES ELÉCTRICAS Y DE DATOS</t>
  </si>
  <si>
    <t xml:space="preserve">Fecha </t>
  </si>
  <si>
    <t>Forma de pago</t>
  </si>
  <si>
    <t>Red de datos</t>
  </si>
  <si>
    <t>asesores</t>
  </si>
  <si>
    <t>cajas</t>
  </si>
  <si>
    <t>camaras</t>
  </si>
  <si>
    <t>Organizador de cables 2 u plasticos y/o metalicos</t>
  </si>
  <si>
    <t>Puntos de Red de Datos y sistema de monitoreo (incluye troquel 15x5, face plate doble, jack keystone Ftp y  patch cord 3ft cat. 6A  doble )</t>
  </si>
  <si>
    <t>Cable trensado AWG colores negro, Blanco Verde (puntos regulados) CU THHN/THWN</t>
  </si>
  <si>
    <t>Puntos de Red Eléctrica Normal y Regulada, incluye troquel canaleta 15x5. para tomas (blanca y naranja) tomacorriente doble, tapa y marquilla, (puestos de trabajo, impresoras, cuarto técnico)- Materiales y protocolos para cumplimiento de Retie</t>
  </si>
  <si>
    <t>SISTEMA DE REDES ELECTRICAS ELECTRICAS Y DATOS OFICINA COMERCIAL SEDE  PASTO - FATIMA</t>
  </si>
  <si>
    <t>Asesores</t>
  </si>
  <si>
    <t>desembolso</t>
  </si>
  <si>
    <t>Asesores mesaninine</t>
  </si>
  <si>
    <t>Gerente</t>
  </si>
  <si>
    <t>Coordinador</t>
  </si>
  <si>
    <t>Desmontaje y montaje de Gabinete de piso- Rack de 45U dimensiones  1800x900x600 (mm) (alto, fondo,ancho) ,incluye montaje de bandejas, organizadores de cables, pach panel, swiches y pdu ( marquillado)</t>
  </si>
  <si>
    <t>Lugar de prestación del servicio: Pasto Fatima</t>
  </si>
  <si>
    <t>Cable trensado AWG colores Rojo, Blanco Verde (puntos normales) CU THHN/THWN</t>
  </si>
  <si>
    <t>Cable trensado AWG colores Blanco, Azul, Verde (puntos emergencia) CU THHN/THWN</t>
  </si>
  <si>
    <t>Cable utp CABLE F/UTP CAT 6a LSZH  para puntos sistema de red de datos y monitoreo siemons</t>
  </si>
  <si>
    <t>Suministro e instalación de tablero-cofre electrico de 12 circuitos  bifásico para circuitos regulado y de  emergencia con breaker. Certificado retie</t>
  </si>
  <si>
    <t>Tablero metalico con bypass 3x60A</t>
  </si>
  <si>
    <t>Patch cord de 90 cms cat. 6a U/FTP siemons</t>
  </si>
  <si>
    <t>Bandejas metalicas</t>
  </si>
  <si>
    <t xml:space="preserve">Canaleta metalica en lamina calibre 26 acabado en pintura electrostatica de dimensiones 100x50 mm4 doble división. Incluye accesorios de fijación </t>
  </si>
  <si>
    <t xml:space="preserve">Canaleta metalica en lamina calibre 26 acabado en pintura electrostatica de dimensiones 150x50 mm4 doble división. Incluye accesorios de fijación </t>
  </si>
  <si>
    <t xml:space="preserve">Cable cobre desnudo AWG No 12 </t>
  </si>
  <si>
    <t>Tubería EMT 3/4"  para circuitos de tomacorriente  (interior cuarto tecnico)incluye accesorios</t>
  </si>
  <si>
    <t>Swiches 48 puertos Cat. 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</si>
</sst>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\ #,##0;[Red]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.0;[Red]\-&quot;$&quot;\ #,##0.0"/>
    <numFmt numFmtId="167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</cellStyleXfs>
  <cellXfs count="49">
    <xf numFmtId="0" fontId="0" fillId="0" borderId="0" xfId="0"/>
    <xf numFmtId="0" fontId="5" fillId="0" borderId="2" xfId="4" applyFont="1" applyBorder="1" applyAlignment="1">
      <alignment horizontal="center" vertical="center" wrapText="1"/>
    </xf>
    <xf numFmtId="42" fontId="3" fillId="0" borderId="2" xfId="1" applyFont="1" applyBorder="1" applyAlignment="1">
      <alignment horizontal="center" vertical="center"/>
    </xf>
    <xf numFmtId="42" fontId="0" fillId="0" borderId="0" xfId="0" applyNumberFormat="1"/>
    <xf numFmtId="6" fontId="0" fillId="0" borderId="0" xfId="0" applyNumberFormat="1"/>
    <xf numFmtId="0" fontId="5" fillId="0" borderId="3" xfId="4" applyFont="1" applyBorder="1" applyAlignment="1">
      <alignment horizontal="center" vertical="center" wrapText="1"/>
    </xf>
    <xf numFmtId="0" fontId="5" fillId="3" borderId="5" xfId="4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2" fontId="0" fillId="0" borderId="0" xfId="1" applyFont="1"/>
    <xf numFmtId="44" fontId="3" fillId="0" borderId="2" xfId="1" applyNumberFormat="1" applyFont="1" applyBorder="1" applyAlignment="1">
      <alignment horizontal="center" vertical="center"/>
    </xf>
    <xf numFmtId="0" fontId="6" fillId="0" borderId="0" xfId="0" applyFont="1"/>
    <xf numFmtId="6" fontId="6" fillId="0" borderId="0" xfId="0" applyNumberFormat="1" applyFont="1"/>
    <xf numFmtId="166" fontId="6" fillId="0" borderId="0" xfId="0" applyNumberFormat="1" applyFont="1" applyAlignment="1">
      <alignment horizontal="left" indent="3"/>
    </xf>
    <xf numFmtId="0" fontId="5" fillId="0" borderId="5" xfId="4" applyFont="1" applyBorder="1" applyAlignment="1">
      <alignment horizontal="left" vertical="center" wrapText="1"/>
    </xf>
    <xf numFmtId="0" fontId="9" fillId="0" borderId="0" xfId="0" applyFont="1"/>
    <xf numFmtId="42" fontId="3" fillId="0" borderId="2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2" fontId="8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/>
    <xf numFmtId="42" fontId="3" fillId="2" borderId="6" xfId="1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42" fontId="3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42" fontId="3" fillId="0" borderId="14" xfId="0" applyNumberFormat="1" applyFont="1" applyBorder="1" applyAlignment="1">
      <alignment vertical="center"/>
    </xf>
    <xf numFmtId="42" fontId="8" fillId="4" borderId="18" xfId="0" applyNumberFormat="1" applyFont="1" applyFill="1" applyBorder="1" applyAlignment="1">
      <alignment vertical="center"/>
    </xf>
    <xf numFmtId="0" fontId="11" fillId="0" borderId="0" xfId="0" applyFont="1"/>
    <xf numFmtId="2" fontId="5" fillId="0" borderId="2" xfId="4" applyNumberFormat="1" applyFont="1" applyBorder="1" applyAlignment="1" applyProtection="1">
      <alignment horizontal="center" vertical="center" wrapText="1"/>
      <protection locked="0"/>
    </xf>
    <xf numFmtId="0" fontId="5" fillId="0" borderId="5" xfId="4" applyFont="1" applyBorder="1" applyAlignment="1">
      <alignment horizontal="center" vertical="center" wrapText="1"/>
    </xf>
    <xf numFmtId="2" fontId="5" fillId="0" borderId="5" xfId="4" applyNumberFormat="1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vertical="center"/>
    </xf>
    <xf numFmtId="0" fontId="8" fillId="6" borderId="11" xfId="0" applyFont="1" applyFill="1" applyBorder="1" applyAlignment="1">
      <alignment vertical="center"/>
    </xf>
    <xf numFmtId="0" fontId="7" fillId="6" borderId="3" xfId="0" applyFont="1" applyFill="1" applyBorder="1" applyAlignment="1">
      <alignment vertical="center"/>
    </xf>
    <xf numFmtId="0" fontId="7" fillId="6" borderId="11" xfId="0" applyFont="1" applyFill="1" applyBorder="1" applyAlignment="1">
      <alignment vertical="center"/>
    </xf>
  </cellXfs>
  <cellStyles count="6">
    <cellStyle name="Millares 2" xfId="3" xr:uid="{00000000-0005-0000-0000-000001000000}"/>
    <cellStyle name="Millares 2 2" xfId="5" xr:uid="{00000000-0005-0000-0000-000002000000}"/>
    <cellStyle name="Moneda [0]" xfId="1" builtinId="7"/>
    <cellStyle name="Moneda 2" xfId="2" xr:uid="{00000000-0005-0000-0000-000004000000}"/>
    <cellStyle name="Normal" xfId="0" builtinId="0"/>
    <cellStyle name="Normal 2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96492</xdr:rowOff>
    </xdr:to>
    <xdr:sp macro="" textlink="">
      <xdr:nvSpPr>
        <xdr:cNvPr id="2" name="Text Box 21">
          <a:extLst>
            <a:ext uri="{FF2B5EF4-FFF2-40B4-BE49-F238E27FC236}">
              <a16:creationId xmlns:a16="http://schemas.microsoft.com/office/drawing/2014/main" id="{1BB01F7A-86B0-406B-B9BF-68A0C706AB6A}"/>
            </a:ext>
          </a:extLst>
        </xdr:cNvPr>
        <xdr:cNvSpPr txBox="1">
          <a:spLocks noChangeArrowheads="1"/>
        </xdr:cNvSpPr>
      </xdr:nvSpPr>
      <xdr:spPr bwMode="auto">
        <a:xfrm>
          <a:off x="3495675" y="3810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0</xdr:colOff>
      <xdr:row>26</xdr:row>
      <xdr:rowOff>828</xdr:rowOff>
    </xdr:to>
    <xdr:sp macro="" textlink="">
      <xdr:nvSpPr>
        <xdr:cNvPr id="3" name="Text Box 21">
          <a:extLst>
            <a:ext uri="{FF2B5EF4-FFF2-40B4-BE49-F238E27FC236}">
              <a16:creationId xmlns:a16="http://schemas.microsoft.com/office/drawing/2014/main" id="{94A1DBA6-7D74-4DB8-B2C0-E7BC9335EAB2}"/>
            </a:ext>
          </a:extLst>
        </xdr:cNvPr>
        <xdr:cNvSpPr txBox="1">
          <a:spLocks noChangeArrowheads="1"/>
        </xdr:cNvSpPr>
      </xdr:nvSpPr>
      <xdr:spPr bwMode="auto">
        <a:xfrm>
          <a:off x="3495675" y="11029950"/>
          <a:ext cx="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0</xdr:colOff>
      <xdr:row>26</xdr:row>
      <xdr:rowOff>828</xdr:rowOff>
    </xdr:to>
    <xdr:sp macro="" textlink="">
      <xdr:nvSpPr>
        <xdr:cNvPr id="4" name="Text Box 21">
          <a:extLst>
            <a:ext uri="{FF2B5EF4-FFF2-40B4-BE49-F238E27FC236}">
              <a16:creationId xmlns:a16="http://schemas.microsoft.com/office/drawing/2014/main" id="{B8CA716A-6B5A-4F13-8C44-97D02167C1C0}"/>
            </a:ext>
          </a:extLst>
        </xdr:cNvPr>
        <xdr:cNvSpPr txBox="1">
          <a:spLocks noChangeArrowheads="1"/>
        </xdr:cNvSpPr>
      </xdr:nvSpPr>
      <xdr:spPr bwMode="auto">
        <a:xfrm>
          <a:off x="3495675" y="11029950"/>
          <a:ext cx="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26</xdr:row>
      <xdr:rowOff>828</xdr:rowOff>
    </xdr:to>
    <xdr:sp macro="" textlink="">
      <xdr:nvSpPr>
        <xdr:cNvPr id="5" name="Text Box 21">
          <a:extLst>
            <a:ext uri="{FF2B5EF4-FFF2-40B4-BE49-F238E27FC236}">
              <a16:creationId xmlns:a16="http://schemas.microsoft.com/office/drawing/2014/main" id="{12AF348B-316F-47FD-AEAC-03EE2E5F28CF}"/>
            </a:ext>
          </a:extLst>
        </xdr:cNvPr>
        <xdr:cNvSpPr txBox="1">
          <a:spLocks noChangeArrowheads="1"/>
        </xdr:cNvSpPr>
      </xdr:nvSpPr>
      <xdr:spPr bwMode="auto">
        <a:xfrm>
          <a:off x="3495675" y="110299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26</xdr:row>
      <xdr:rowOff>828</xdr:rowOff>
    </xdr:to>
    <xdr:sp macro="" textlink="">
      <xdr:nvSpPr>
        <xdr:cNvPr id="6" name="Text Box 21">
          <a:extLst>
            <a:ext uri="{FF2B5EF4-FFF2-40B4-BE49-F238E27FC236}">
              <a16:creationId xmlns:a16="http://schemas.microsoft.com/office/drawing/2014/main" id="{71A1E0A1-A24C-4924-BC86-27EA57416533}"/>
            </a:ext>
          </a:extLst>
        </xdr:cNvPr>
        <xdr:cNvSpPr txBox="1">
          <a:spLocks noChangeArrowheads="1"/>
        </xdr:cNvSpPr>
      </xdr:nvSpPr>
      <xdr:spPr bwMode="auto">
        <a:xfrm>
          <a:off x="3495675" y="110299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0</xdr:colOff>
      <xdr:row>26</xdr:row>
      <xdr:rowOff>828</xdr:rowOff>
    </xdr:to>
    <xdr:sp macro="" textlink="">
      <xdr:nvSpPr>
        <xdr:cNvPr id="7" name="Text Box 21">
          <a:extLst>
            <a:ext uri="{FF2B5EF4-FFF2-40B4-BE49-F238E27FC236}">
              <a16:creationId xmlns:a16="http://schemas.microsoft.com/office/drawing/2014/main" id="{CAB37E92-45C7-41B5-B096-06BEC94CC3D6}"/>
            </a:ext>
          </a:extLst>
        </xdr:cNvPr>
        <xdr:cNvSpPr txBox="1">
          <a:spLocks noChangeArrowheads="1"/>
        </xdr:cNvSpPr>
      </xdr:nvSpPr>
      <xdr:spPr bwMode="auto">
        <a:xfrm>
          <a:off x="3495675" y="11029950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0</xdr:colOff>
      <xdr:row>26</xdr:row>
      <xdr:rowOff>828</xdr:rowOff>
    </xdr:to>
    <xdr:sp macro="" textlink="">
      <xdr:nvSpPr>
        <xdr:cNvPr id="8" name="Text Box 21">
          <a:extLst>
            <a:ext uri="{FF2B5EF4-FFF2-40B4-BE49-F238E27FC236}">
              <a16:creationId xmlns:a16="http://schemas.microsoft.com/office/drawing/2014/main" id="{37DA935F-129C-46F7-86DE-5BA912CAE036}"/>
            </a:ext>
          </a:extLst>
        </xdr:cNvPr>
        <xdr:cNvSpPr txBox="1">
          <a:spLocks noChangeArrowheads="1"/>
        </xdr:cNvSpPr>
      </xdr:nvSpPr>
      <xdr:spPr bwMode="auto">
        <a:xfrm>
          <a:off x="3495675" y="11029950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26</xdr:row>
      <xdr:rowOff>828</xdr:rowOff>
    </xdr:to>
    <xdr:sp macro="" textlink="">
      <xdr:nvSpPr>
        <xdr:cNvPr id="9" name="Text Box 21">
          <a:extLst>
            <a:ext uri="{FF2B5EF4-FFF2-40B4-BE49-F238E27FC236}">
              <a16:creationId xmlns:a16="http://schemas.microsoft.com/office/drawing/2014/main" id="{47A82B40-0A69-4BA7-B375-BBBE364A415E}"/>
            </a:ext>
          </a:extLst>
        </xdr:cNvPr>
        <xdr:cNvSpPr txBox="1">
          <a:spLocks noChangeArrowheads="1"/>
        </xdr:cNvSpPr>
      </xdr:nvSpPr>
      <xdr:spPr bwMode="auto">
        <a:xfrm>
          <a:off x="3495675" y="110299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26</xdr:row>
      <xdr:rowOff>828</xdr:rowOff>
    </xdr:to>
    <xdr:sp macro="" textlink="">
      <xdr:nvSpPr>
        <xdr:cNvPr id="10" name="Text Box 21">
          <a:extLst>
            <a:ext uri="{FF2B5EF4-FFF2-40B4-BE49-F238E27FC236}">
              <a16:creationId xmlns:a16="http://schemas.microsoft.com/office/drawing/2014/main" id="{D1F120A1-A827-4926-AB65-45DCEAC3A76F}"/>
            </a:ext>
          </a:extLst>
        </xdr:cNvPr>
        <xdr:cNvSpPr txBox="1">
          <a:spLocks noChangeArrowheads="1"/>
        </xdr:cNvSpPr>
      </xdr:nvSpPr>
      <xdr:spPr bwMode="auto">
        <a:xfrm>
          <a:off x="3495675" y="110299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33</xdr:row>
      <xdr:rowOff>0</xdr:rowOff>
    </xdr:from>
    <xdr:ext cx="0" cy="342900"/>
    <xdr:sp macro="" textlink="">
      <xdr:nvSpPr>
        <xdr:cNvPr id="11" name="Text Box 21">
          <a:extLst>
            <a:ext uri="{FF2B5EF4-FFF2-40B4-BE49-F238E27FC236}">
              <a16:creationId xmlns:a16="http://schemas.microsoft.com/office/drawing/2014/main" id="{9A712BDE-B4D1-4DF7-BEFE-A7EB2CE3431B}"/>
            </a:ext>
          </a:extLst>
        </xdr:cNvPr>
        <xdr:cNvSpPr txBox="1">
          <a:spLocks noChangeArrowheads="1"/>
        </xdr:cNvSpPr>
      </xdr:nvSpPr>
      <xdr:spPr bwMode="auto">
        <a:xfrm>
          <a:off x="3495675" y="1348740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0" cy="342900"/>
    <xdr:sp macro="" textlink="">
      <xdr:nvSpPr>
        <xdr:cNvPr id="12" name="Text Box 21">
          <a:extLst>
            <a:ext uri="{FF2B5EF4-FFF2-40B4-BE49-F238E27FC236}">
              <a16:creationId xmlns:a16="http://schemas.microsoft.com/office/drawing/2014/main" id="{4587E53C-2739-4267-A04C-7ED687032BFA}"/>
            </a:ext>
          </a:extLst>
        </xdr:cNvPr>
        <xdr:cNvSpPr txBox="1">
          <a:spLocks noChangeArrowheads="1"/>
        </xdr:cNvSpPr>
      </xdr:nvSpPr>
      <xdr:spPr bwMode="auto">
        <a:xfrm>
          <a:off x="3495675" y="1348740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342900"/>
    <xdr:sp macro="" textlink="">
      <xdr:nvSpPr>
        <xdr:cNvPr id="13" name="Text Box 21">
          <a:extLst>
            <a:ext uri="{FF2B5EF4-FFF2-40B4-BE49-F238E27FC236}">
              <a16:creationId xmlns:a16="http://schemas.microsoft.com/office/drawing/2014/main" id="{3F997932-0858-455E-9BE8-19D42AF9EAE8}"/>
            </a:ext>
          </a:extLst>
        </xdr:cNvPr>
        <xdr:cNvSpPr txBox="1">
          <a:spLocks noChangeArrowheads="1"/>
        </xdr:cNvSpPr>
      </xdr:nvSpPr>
      <xdr:spPr bwMode="auto">
        <a:xfrm>
          <a:off x="3495675" y="13487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342900"/>
    <xdr:sp macro="" textlink="">
      <xdr:nvSpPr>
        <xdr:cNvPr id="14" name="Text Box 21">
          <a:extLst>
            <a:ext uri="{FF2B5EF4-FFF2-40B4-BE49-F238E27FC236}">
              <a16:creationId xmlns:a16="http://schemas.microsoft.com/office/drawing/2014/main" id="{E9BFECA1-DD54-459C-A946-1C2C2929FDE6}"/>
            </a:ext>
          </a:extLst>
        </xdr:cNvPr>
        <xdr:cNvSpPr txBox="1">
          <a:spLocks noChangeArrowheads="1"/>
        </xdr:cNvSpPr>
      </xdr:nvSpPr>
      <xdr:spPr bwMode="auto">
        <a:xfrm>
          <a:off x="3495675" y="13487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0" cy="333375"/>
    <xdr:sp macro="" textlink="">
      <xdr:nvSpPr>
        <xdr:cNvPr id="15" name="Text Box 21">
          <a:extLst>
            <a:ext uri="{FF2B5EF4-FFF2-40B4-BE49-F238E27FC236}">
              <a16:creationId xmlns:a16="http://schemas.microsoft.com/office/drawing/2014/main" id="{BA5089FA-FA12-4A1D-8F8D-69BD466E0605}"/>
            </a:ext>
          </a:extLst>
        </xdr:cNvPr>
        <xdr:cNvSpPr txBox="1">
          <a:spLocks noChangeArrowheads="1"/>
        </xdr:cNvSpPr>
      </xdr:nvSpPr>
      <xdr:spPr bwMode="auto">
        <a:xfrm>
          <a:off x="3495675" y="134874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0" cy="333375"/>
    <xdr:sp macro="" textlink="">
      <xdr:nvSpPr>
        <xdr:cNvPr id="16" name="Text Box 21">
          <a:extLst>
            <a:ext uri="{FF2B5EF4-FFF2-40B4-BE49-F238E27FC236}">
              <a16:creationId xmlns:a16="http://schemas.microsoft.com/office/drawing/2014/main" id="{2083B9B0-66E4-400F-B1F7-7ADA6F0414C3}"/>
            </a:ext>
          </a:extLst>
        </xdr:cNvPr>
        <xdr:cNvSpPr txBox="1">
          <a:spLocks noChangeArrowheads="1"/>
        </xdr:cNvSpPr>
      </xdr:nvSpPr>
      <xdr:spPr bwMode="auto">
        <a:xfrm>
          <a:off x="3495675" y="134874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333375"/>
    <xdr:sp macro="" textlink="">
      <xdr:nvSpPr>
        <xdr:cNvPr id="17" name="Text Box 21">
          <a:extLst>
            <a:ext uri="{FF2B5EF4-FFF2-40B4-BE49-F238E27FC236}">
              <a16:creationId xmlns:a16="http://schemas.microsoft.com/office/drawing/2014/main" id="{E296F893-319A-44BB-ADE9-2B172C68EEBF}"/>
            </a:ext>
          </a:extLst>
        </xdr:cNvPr>
        <xdr:cNvSpPr txBox="1">
          <a:spLocks noChangeArrowheads="1"/>
        </xdr:cNvSpPr>
      </xdr:nvSpPr>
      <xdr:spPr bwMode="auto">
        <a:xfrm>
          <a:off x="3495675" y="134874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333375"/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C2428A1-D4B1-4111-8EA0-D4AD2F9FFC3C}"/>
            </a:ext>
          </a:extLst>
        </xdr:cNvPr>
        <xdr:cNvSpPr txBox="1">
          <a:spLocks noChangeArrowheads="1"/>
        </xdr:cNvSpPr>
      </xdr:nvSpPr>
      <xdr:spPr bwMode="auto">
        <a:xfrm>
          <a:off x="3495675" y="134874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0" cy="342900"/>
    <xdr:sp macro="" textlink="">
      <xdr:nvSpPr>
        <xdr:cNvPr id="19" name="Text Box 21">
          <a:extLst>
            <a:ext uri="{FF2B5EF4-FFF2-40B4-BE49-F238E27FC236}">
              <a16:creationId xmlns:a16="http://schemas.microsoft.com/office/drawing/2014/main" id="{094F71E6-CA59-4CBD-BB04-9AD469A58562}"/>
            </a:ext>
          </a:extLst>
        </xdr:cNvPr>
        <xdr:cNvSpPr txBox="1">
          <a:spLocks noChangeArrowheads="1"/>
        </xdr:cNvSpPr>
      </xdr:nvSpPr>
      <xdr:spPr bwMode="auto">
        <a:xfrm>
          <a:off x="3495675" y="1348740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0" cy="342900"/>
    <xdr:sp macro="" textlink="">
      <xdr:nvSpPr>
        <xdr:cNvPr id="20" name="Text Box 21">
          <a:extLst>
            <a:ext uri="{FF2B5EF4-FFF2-40B4-BE49-F238E27FC236}">
              <a16:creationId xmlns:a16="http://schemas.microsoft.com/office/drawing/2014/main" id="{BE5DF589-FC28-4AC3-8F84-B0FDD68E7C39}"/>
            </a:ext>
          </a:extLst>
        </xdr:cNvPr>
        <xdr:cNvSpPr txBox="1">
          <a:spLocks noChangeArrowheads="1"/>
        </xdr:cNvSpPr>
      </xdr:nvSpPr>
      <xdr:spPr bwMode="auto">
        <a:xfrm>
          <a:off x="3495675" y="1348740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342900"/>
    <xdr:sp macro="" textlink="">
      <xdr:nvSpPr>
        <xdr:cNvPr id="21" name="Text Box 21">
          <a:extLst>
            <a:ext uri="{FF2B5EF4-FFF2-40B4-BE49-F238E27FC236}">
              <a16:creationId xmlns:a16="http://schemas.microsoft.com/office/drawing/2014/main" id="{D3894A3B-DBA9-4C2D-BDAA-28046F74F2D5}"/>
            </a:ext>
          </a:extLst>
        </xdr:cNvPr>
        <xdr:cNvSpPr txBox="1">
          <a:spLocks noChangeArrowheads="1"/>
        </xdr:cNvSpPr>
      </xdr:nvSpPr>
      <xdr:spPr bwMode="auto">
        <a:xfrm>
          <a:off x="3495675" y="13487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342900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367BD132-8325-4D50-8696-399A29384AD4}"/>
            </a:ext>
          </a:extLst>
        </xdr:cNvPr>
        <xdr:cNvSpPr txBox="1">
          <a:spLocks noChangeArrowheads="1"/>
        </xdr:cNvSpPr>
      </xdr:nvSpPr>
      <xdr:spPr bwMode="auto">
        <a:xfrm>
          <a:off x="3495675" y="13487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0" cy="333375"/>
    <xdr:sp macro="" textlink="">
      <xdr:nvSpPr>
        <xdr:cNvPr id="23" name="Text Box 21">
          <a:extLst>
            <a:ext uri="{FF2B5EF4-FFF2-40B4-BE49-F238E27FC236}">
              <a16:creationId xmlns:a16="http://schemas.microsoft.com/office/drawing/2014/main" id="{79F7C4BA-88EC-49CF-B37E-62593E4CF449}"/>
            </a:ext>
          </a:extLst>
        </xdr:cNvPr>
        <xdr:cNvSpPr txBox="1">
          <a:spLocks noChangeArrowheads="1"/>
        </xdr:cNvSpPr>
      </xdr:nvSpPr>
      <xdr:spPr bwMode="auto">
        <a:xfrm>
          <a:off x="3495675" y="134874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0" cy="333375"/>
    <xdr:sp macro="" textlink="">
      <xdr:nvSpPr>
        <xdr:cNvPr id="24" name="Text Box 21">
          <a:extLst>
            <a:ext uri="{FF2B5EF4-FFF2-40B4-BE49-F238E27FC236}">
              <a16:creationId xmlns:a16="http://schemas.microsoft.com/office/drawing/2014/main" id="{9EF49DF1-F2BD-4A94-A74C-878D827E0CF9}"/>
            </a:ext>
          </a:extLst>
        </xdr:cNvPr>
        <xdr:cNvSpPr txBox="1">
          <a:spLocks noChangeArrowheads="1"/>
        </xdr:cNvSpPr>
      </xdr:nvSpPr>
      <xdr:spPr bwMode="auto">
        <a:xfrm>
          <a:off x="3495675" y="134874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333375"/>
    <xdr:sp macro="" textlink="">
      <xdr:nvSpPr>
        <xdr:cNvPr id="25" name="Text Box 21">
          <a:extLst>
            <a:ext uri="{FF2B5EF4-FFF2-40B4-BE49-F238E27FC236}">
              <a16:creationId xmlns:a16="http://schemas.microsoft.com/office/drawing/2014/main" id="{51DEC007-B5DF-4861-A56B-EA8B1556B620}"/>
            </a:ext>
          </a:extLst>
        </xdr:cNvPr>
        <xdr:cNvSpPr txBox="1">
          <a:spLocks noChangeArrowheads="1"/>
        </xdr:cNvSpPr>
      </xdr:nvSpPr>
      <xdr:spPr bwMode="auto">
        <a:xfrm>
          <a:off x="3495675" y="134874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0" cy="476250"/>
    <xdr:sp macro="" textlink="">
      <xdr:nvSpPr>
        <xdr:cNvPr id="26" name="Text Box 21">
          <a:extLst>
            <a:ext uri="{FF2B5EF4-FFF2-40B4-BE49-F238E27FC236}">
              <a16:creationId xmlns:a16="http://schemas.microsoft.com/office/drawing/2014/main" id="{054C167F-0919-48CB-A96D-480468376E52}"/>
            </a:ext>
          </a:extLst>
        </xdr:cNvPr>
        <xdr:cNvSpPr txBox="1">
          <a:spLocks noChangeArrowheads="1"/>
        </xdr:cNvSpPr>
      </xdr:nvSpPr>
      <xdr:spPr bwMode="auto">
        <a:xfrm>
          <a:off x="3495675" y="14449425"/>
          <a:ext cx="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0" cy="476250"/>
    <xdr:sp macro="" textlink="">
      <xdr:nvSpPr>
        <xdr:cNvPr id="27" name="Text Box 21">
          <a:extLst>
            <a:ext uri="{FF2B5EF4-FFF2-40B4-BE49-F238E27FC236}">
              <a16:creationId xmlns:a16="http://schemas.microsoft.com/office/drawing/2014/main" id="{5A49D436-2A27-4D02-84BC-955D2A92569B}"/>
            </a:ext>
          </a:extLst>
        </xdr:cNvPr>
        <xdr:cNvSpPr txBox="1">
          <a:spLocks noChangeArrowheads="1"/>
        </xdr:cNvSpPr>
      </xdr:nvSpPr>
      <xdr:spPr bwMode="auto">
        <a:xfrm>
          <a:off x="3495675" y="14449425"/>
          <a:ext cx="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476250"/>
    <xdr:sp macro="" textlink="">
      <xdr:nvSpPr>
        <xdr:cNvPr id="28" name="Text Box 21">
          <a:extLst>
            <a:ext uri="{FF2B5EF4-FFF2-40B4-BE49-F238E27FC236}">
              <a16:creationId xmlns:a16="http://schemas.microsoft.com/office/drawing/2014/main" id="{245E389B-6D8B-455A-8F96-6FB44AD7F5A4}"/>
            </a:ext>
          </a:extLst>
        </xdr:cNvPr>
        <xdr:cNvSpPr txBox="1">
          <a:spLocks noChangeArrowheads="1"/>
        </xdr:cNvSpPr>
      </xdr:nvSpPr>
      <xdr:spPr bwMode="auto">
        <a:xfrm>
          <a:off x="3495675" y="144494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476250"/>
    <xdr:sp macro="" textlink="">
      <xdr:nvSpPr>
        <xdr:cNvPr id="29" name="Text Box 21">
          <a:extLst>
            <a:ext uri="{FF2B5EF4-FFF2-40B4-BE49-F238E27FC236}">
              <a16:creationId xmlns:a16="http://schemas.microsoft.com/office/drawing/2014/main" id="{3FB0CEF9-95BF-4DB1-9768-70FA0679EF33}"/>
            </a:ext>
          </a:extLst>
        </xdr:cNvPr>
        <xdr:cNvSpPr txBox="1">
          <a:spLocks noChangeArrowheads="1"/>
        </xdr:cNvSpPr>
      </xdr:nvSpPr>
      <xdr:spPr bwMode="auto">
        <a:xfrm>
          <a:off x="3495675" y="144494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0" cy="466725"/>
    <xdr:sp macro="" textlink="">
      <xdr:nvSpPr>
        <xdr:cNvPr id="30" name="Text Box 21">
          <a:extLst>
            <a:ext uri="{FF2B5EF4-FFF2-40B4-BE49-F238E27FC236}">
              <a16:creationId xmlns:a16="http://schemas.microsoft.com/office/drawing/2014/main" id="{DE6C198D-D314-4ED8-BFBF-473868C4978A}"/>
            </a:ext>
          </a:extLst>
        </xdr:cNvPr>
        <xdr:cNvSpPr txBox="1">
          <a:spLocks noChangeArrowheads="1"/>
        </xdr:cNvSpPr>
      </xdr:nvSpPr>
      <xdr:spPr bwMode="auto">
        <a:xfrm>
          <a:off x="3495675" y="14449425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0" cy="466725"/>
    <xdr:sp macro="" textlink="">
      <xdr:nvSpPr>
        <xdr:cNvPr id="31" name="Text Box 21">
          <a:extLst>
            <a:ext uri="{FF2B5EF4-FFF2-40B4-BE49-F238E27FC236}">
              <a16:creationId xmlns:a16="http://schemas.microsoft.com/office/drawing/2014/main" id="{961E3A07-EE87-4DC3-A43A-70BA0E0A7BAD}"/>
            </a:ext>
          </a:extLst>
        </xdr:cNvPr>
        <xdr:cNvSpPr txBox="1">
          <a:spLocks noChangeArrowheads="1"/>
        </xdr:cNvSpPr>
      </xdr:nvSpPr>
      <xdr:spPr bwMode="auto">
        <a:xfrm>
          <a:off x="3495675" y="14449425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466725"/>
    <xdr:sp macro="" textlink="">
      <xdr:nvSpPr>
        <xdr:cNvPr id="32" name="Text Box 21">
          <a:extLst>
            <a:ext uri="{FF2B5EF4-FFF2-40B4-BE49-F238E27FC236}">
              <a16:creationId xmlns:a16="http://schemas.microsoft.com/office/drawing/2014/main" id="{D186AC2E-7C0B-4A4D-8C86-6E82B96B1981}"/>
            </a:ext>
          </a:extLst>
        </xdr:cNvPr>
        <xdr:cNvSpPr txBox="1">
          <a:spLocks noChangeArrowheads="1"/>
        </xdr:cNvSpPr>
      </xdr:nvSpPr>
      <xdr:spPr bwMode="auto">
        <a:xfrm>
          <a:off x="3495675" y="144494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466725"/>
    <xdr:sp macro="" textlink="">
      <xdr:nvSpPr>
        <xdr:cNvPr id="33" name="Text Box 21">
          <a:extLst>
            <a:ext uri="{FF2B5EF4-FFF2-40B4-BE49-F238E27FC236}">
              <a16:creationId xmlns:a16="http://schemas.microsoft.com/office/drawing/2014/main" id="{DB0EE078-9C3E-4203-9697-F55BA54433B0}"/>
            </a:ext>
          </a:extLst>
        </xdr:cNvPr>
        <xdr:cNvSpPr txBox="1">
          <a:spLocks noChangeArrowheads="1"/>
        </xdr:cNvSpPr>
      </xdr:nvSpPr>
      <xdr:spPr bwMode="auto">
        <a:xfrm>
          <a:off x="3495675" y="144494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0" cy="342900"/>
    <xdr:sp macro="" textlink="">
      <xdr:nvSpPr>
        <xdr:cNvPr id="34" name="Text Box 21">
          <a:extLst>
            <a:ext uri="{FF2B5EF4-FFF2-40B4-BE49-F238E27FC236}">
              <a16:creationId xmlns:a16="http://schemas.microsoft.com/office/drawing/2014/main" id="{F6B184F0-EACA-42E0-BC09-AE6CC20DC196}"/>
            </a:ext>
          </a:extLst>
        </xdr:cNvPr>
        <xdr:cNvSpPr txBox="1">
          <a:spLocks noChangeArrowheads="1"/>
        </xdr:cNvSpPr>
      </xdr:nvSpPr>
      <xdr:spPr bwMode="auto">
        <a:xfrm>
          <a:off x="3495261" y="14196391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0" cy="342900"/>
    <xdr:sp macro="" textlink="">
      <xdr:nvSpPr>
        <xdr:cNvPr id="35" name="Text Box 21">
          <a:extLst>
            <a:ext uri="{FF2B5EF4-FFF2-40B4-BE49-F238E27FC236}">
              <a16:creationId xmlns:a16="http://schemas.microsoft.com/office/drawing/2014/main" id="{B16C981D-F114-4A65-8B65-1BC1180E4309}"/>
            </a:ext>
          </a:extLst>
        </xdr:cNvPr>
        <xdr:cNvSpPr txBox="1">
          <a:spLocks noChangeArrowheads="1"/>
        </xdr:cNvSpPr>
      </xdr:nvSpPr>
      <xdr:spPr bwMode="auto">
        <a:xfrm>
          <a:off x="3495261" y="14196391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342900"/>
    <xdr:sp macro="" textlink="">
      <xdr:nvSpPr>
        <xdr:cNvPr id="36" name="Text Box 21">
          <a:extLst>
            <a:ext uri="{FF2B5EF4-FFF2-40B4-BE49-F238E27FC236}">
              <a16:creationId xmlns:a16="http://schemas.microsoft.com/office/drawing/2014/main" id="{333AD239-7F9E-41B8-BA37-EC481C562B43}"/>
            </a:ext>
          </a:extLst>
        </xdr:cNvPr>
        <xdr:cNvSpPr txBox="1">
          <a:spLocks noChangeArrowheads="1"/>
        </xdr:cNvSpPr>
      </xdr:nvSpPr>
      <xdr:spPr bwMode="auto">
        <a:xfrm>
          <a:off x="3495261" y="14196391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342900"/>
    <xdr:sp macro="" textlink="">
      <xdr:nvSpPr>
        <xdr:cNvPr id="37" name="Text Box 21">
          <a:extLst>
            <a:ext uri="{FF2B5EF4-FFF2-40B4-BE49-F238E27FC236}">
              <a16:creationId xmlns:a16="http://schemas.microsoft.com/office/drawing/2014/main" id="{722A4BC6-28E2-49EF-AC30-8B3BF2EE4871}"/>
            </a:ext>
          </a:extLst>
        </xdr:cNvPr>
        <xdr:cNvSpPr txBox="1">
          <a:spLocks noChangeArrowheads="1"/>
        </xdr:cNvSpPr>
      </xdr:nvSpPr>
      <xdr:spPr bwMode="auto">
        <a:xfrm>
          <a:off x="3495261" y="14196391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0" cy="333375"/>
    <xdr:sp macro="" textlink="">
      <xdr:nvSpPr>
        <xdr:cNvPr id="38" name="Text Box 21">
          <a:extLst>
            <a:ext uri="{FF2B5EF4-FFF2-40B4-BE49-F238E27FC236}">
              <a16:creationId xmlns:a16="http://schemas.microsoft.com/office/drawing/2014/main" id="{FDA9B99F-D670-42F8-BCFA-DF8D254FFD1E}"/>
            </a:ext>
          </a:extLst>
        </xdr:cNvPr>
        <xdr:cNvSpPr txBox="1">
          <a:spLocks noChangeArrowheads="1"/>
        </xdr:cNvSpPr>
      </xdr:nvSpPr>
      <xdr:spPr bwMode="auto">
        <a:xfrm>
          <a:off x="3495261" y="14196391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0" cy="333375"/>
    <xdr:sp macro="" textlink="">
      <xdr:nvSpPr>
        <xdr:cNvPr id="39" name="Text Box 21">
          <a:extLst>
            <a:ext uri="{FF2B5EF4-FFF2-40B4-BE49-F238E27FC236}">
              <a16:creationId xmlns:a16="http://schemas.microsoft.com/office/drawing/2014/main" id="{57E2F42E-CA28-429F-B9C3-5D5F8DCFE536}"/>
            </a:ext>
          </a:extLst>
        </xdr:cNvPr>
        <xdr:cNvSpPr txBox="1">
          <a:spLocks noChangeArrowheads="1"/>
        </xdr:cNvSpPr>
      </xdr:nvSpPr>
      <xdr:spPr bwMode="auto">
        <a:xfrm>
          <a:off x="3495261" y="14196391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333375"/>
    <xdr:sp macro="" textlink="">
      <xdr:nvSpPr>
        <xdr:cNvPr id="40" name="Text Box 21">
          <a:extLst>
            <a:ext uri="{FF2B5EF4-FFF2-40B4-BE49-F238E27FC236}">
              <a16:creationId xmlns:a16="http://schemas.microsoft.com/office/drawing/2014/main" id="{47B92097-F15A-4B34-A84D-C08F77F4B81B}"/>
            </a:ext>
          </a:extLst>
        </xdr:cNvPr>
        <xdr:cNvSpPr txBox="1">
          <a:spLocks noChangeArrowheads="1"/>
        </xdr:cNvSpPr>
      </xdr:nvSpPr>
      <xdr:spPr bwMode="auto">
        <a:xfrm>
          <a:off x="3495261" y="14196391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333375"/>
    <xdr:sp macro="" textlink="">
      <xdr:nvSpPr>
        <xdr:cNvPr id="41" name="Text Box 21">
          <a:extLst>
            <a:ext uri="{FF2B5EF4-FFF2-40B4-BE49-F238E27FC236}">
              <a16:creationId xmlns:a16="http://schemas.microsoft.com/office/drawing/2014/main" id="{DD03F73C-8B69-4DD1-9FF3-CCE1CD8CA430}"/>
            </a:ext>
          </a:extLst>
        </xdr:cNvPr>
        <xdr:cNvSpPr txBox="1">
          <a:spLocks noChangeArrowheads="1"/>
        </xdr:cNvSpPr>
      </xdr:nvSpPr>
      <xdr:spPr bwMode="auto">
        <a:xfrm>
          <a:off x="3495261" y="14196391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0" cy="342900"/>
    <xdr:sp macro="" textlink="">
      <xdr:nvSpPr>
        <xdr:cNvPr id="42" name="Text Box 21">
          <a:extLst>
            <a:ext uri="{FF2B5EF4-FFF2-40B4-BE49-F238E27FC236}">
              <a16:creationId xmlns:a16="http://schemas.microsoft.com/office/drawing/2014/main" id="{4815E77B-15ED-485F-A392-453F74485C8A}"/>
            </a:ext>
          </a:extLst>
        </xdr:cNvPr>
        <xdr:cNvSpPr txBox="1">
          <a:spLocks noChangeArrowheads="1"/>
        </xdr:cNvSpPr>
      </xdr:nvSpPr>
      <xdr:spPr bwMode="auto">
        <a:xfrm>
          <a:off x="3495261" y="14196391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0" cy="342900"/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BDE7544F-DD2C-4518-8D89-0D3DEF8308A3}"/>
            </a:ext>
          </a:extLst>
        </xdr:cNvPr>
        <xdr:cNvSpPr txBox="1">
          <a:spLocks noChangeArrowheads="1"/>
        </xdr:cNvSpPr>
      </xdr:nvSpPr>
      <xdr:spPr bwMode="auto">
        <a:xfrm>
          <a:off x="3495261" y="14196391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342900"/>
    <xdr:sp macro="" textlink="">
      <xdr:nvSpPr>
        <xdr:cNvPr id="44" name="Text Box 21">
          <a:extLst>
            <a:ext uri="{FF2B5EF4-FFF2-40B4-BE49-F238E27FC236}">
              <a16:creationId xmlns:a16="http://schemas.microsoft.com/office/drawing/2014/main" id="{9C6A3F27-52BD-4063-95B5-72FE02039908}"/>
            </a:ext>
          </a:extLst>
        </xdr:cNvPr>
        <xdr:cNvSpPr txBox="1">
          <a:spLocks noChangeArrowheads="1"/>
        </xdr:cNvSpPr>
      </xdr:nvSpPr>
      <xdr:spPr bwMode="auto">
        <a:xfrm>
          <a:off x="3495261" y="14196391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342900"/>
    <xdr:sp macro="" textlink="">
      <xdr:nvSpPr>
        <xdr:cNvPr id="45" name="Text Box 21">
          <a:extLst>
            <a:ext uri="{FF2B5EF4-FFF2-40B4-BE49-F238E27FC236}">
              <a16:creationId xmlns:a16="http://schemas.microsoft.com/office/drawing/2014/main" id="{8D904D68-ED81-4B1F-A8D6-5FBD97AEBD95}"/>
            </a:ext>
          </a:extLst>
        </xdr:cNvPr>
        <xdr:cNvSpPr txBox="1">
          <a:spLocks noChangeArrowheads="1"/>
        </xdr:cNvSpPr>
      </xdr:nvSpPr>
      <xdr:spPr bwMode="auto">
        <a:xfrm>
          <a:off x="3495261" y="14196391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0" cy="333375"/>
    <xdr:sp macro="" textlink="">
      <xdr:nvSpPr>
        <xdr:cNvPr id="46" name="Text Box 21">
          <a:extLst>
            <a:ext uri="{FF2B5EF4-FFF2-40B4-BE49-F238E27FC236}">
              <a16:creationId xmlns:a16="http://schemas.microsoft.com/office/drawing/2014/main" id="{883193BC-F810-44A8-8852-272D523E5122}"/>
            </a:ext>
          </a:extLst>
        </xdr:cNvPr>
        <xdr:cNvSpPr txBox="1">
          <a:spLocks noChangeArrowheads="1"/>
        </xdr:cNvSpPr>
      </xdr:nvSpPr>
      <xdr:spPr bwMode="auto">
        <a:xfrm>
          <a:off x="3495261" y="14196391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0" cy="333375"/>
    <xdr:sp macro="" textlink="">
      <xdr:nvSpPr>
        <xdr:cNvPr id="47" name="Text Box 21">
          <a:extLst>
            <a:ext uri="{FF2B5EF4-FFF2-40B4-BE49-F238E27FC236}">
              <a16:creationId xmlns:a16="http://schemas.microsoft.com/office/drawing/2014/main" id="{45830460-A22B-4947-BDA8-AB34D044F198}"/>
            </a:ext>
          </a:extLst>
        </xdr:cNvPr>
        <xdr:cNvSpPr txBox="1">
          <a:spLocks noChangeArrowheads="1"/>
        </xdr:cNvSpPr>
      </xdr:nvSpPr>
      <xdr:spPr bwMode="auto">
        <a:xfrm>
          <a:off x="3495261" y="14196391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333375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346F37AB-8709-4F80-BEA2-0C25563F2643}"/>
            </a:ext>
          </a:extLst>
        </xdr:cNvPr>
        <xdr:cNvSpPr txBox="1">
          <a:spLocks noChangeArrowheads="1"/>
        </xdr:cNvSpPr>
      </xdr:nvSpPr>
      <xdr:spPr bwMode="auto">
        <a:xfrm>
          <a:off x="3495261" y="14196391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0" cy="342900"/>
    <xdr:sp macro="" textlink="">
      <xdr:nvSpPr>
        <xdr:cNvPr id="49" name="Text Box 21">
          <a:extLst>
            <a:ext uri="{FF2B5EF4-FFF2-40B4-BE49-F238E27FC236}">
              <a16:creationId xmlns:a16="http://schemas.microsoft.com/office/drawing/2014/main" id="{618E1D99-BA6B-4661-A320-47CAA75A7BD1}"/>
            </a:ext>
          </a:extLst>
        </xdr:cNvPr>
        <xdr:cNvSpPr txBox="1">
          <a:spLocks noChangeArrowheads="1"/>
        </xdr:cNvSpPr>
      </xdr:nvSpPr>
      <xdr:spPr bwMode="auto">
        <a:xfrm>
          <a:off x="3495261" y="14196391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0" cy="342900"/>
    <xdr:sp macro="" textlink="">
      <xdr:nvSpPr>
        <xdr:cNvPr id="50" name="Text Box 21">
          <a:extLst>
            <a:ext uri="{FF2B5EF4-FFF2-40B4-BE49-F238E27FC236}">
              <a16:creationId xmlns:a16="http://schemas.microsoft.com/office/drawing/2014/main" id="{53053C64-BB59-459F-AC04-FC2B189710C8}"/>
            </a:ext>
          </a:extLst>
        </xdr:cNvPr>
        <xdr:cNvSpPr txBox="1">
          <a:spLocks noChangeArrowheads="1"/>
        </xdr:cNvSpPr>
      </xdr:nvSpPr>
      <xdr:spPr bwMode="auto">
        <a:xfrm>
          <a:off x="3495261" y="14196391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342900"/>
    <xdr:sp macro="" textlink="">
      <xdr:nvSpPr>
        <xdr:cNvPr id="51" name="Text Box 21">
          <a:extLst>
            <a:ext uri="{FF2B5EF4-FFF2-40B4-BE49-F238E27FC236}">
              <a16:creationId xmlns:a16="http://schemas.microsoft.com/office/drawing/2014/main" id="{811A9BB9-4D2E-4F6F-83B5-DB61DE72F35F}"/>
            </a:ext>
          </a:extLst>
        </xdr:cNvPr>
        <xdr:cNvSpPr txBox="1">
          <a:spLocks noChangeArrowheads="1"/>
        </xdr:cNvSpPr>
      </xdr:nvSpPr>
      <xdr:spPr bwMode="auto">
        <a:xfrm>
          <a:off x="3495261" y="14196391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342900"/>
    <xdr:sp macro="" textlink="">
      <xdr:nvSpPr>
        <xdr:cNvPr id="52" name="Text Box 21">
          <a:extLst>
            <a:ext uri="{FF2B5EF4-FFF2-40B4-BE49-F238E27FC236}">
              <a16:creationId xmlns:a16="http://schemas.microsoft.com/office/drawing/2014/main" id="{16E87C86-7340-419F-8542-061B3336EB16}"/>
            </a:ext>
          </a:extLst>
        </xdr:cNvPr>
        <xdr:cNvSpPr txBox="1">
          <a:spLocks noChangeArrowheads="1"/>
        </xdr:cNvSpPr>
      </xdr:nvSpPr>
      <xdr:spPr bwMode="auto">
        <a:xfrm>
          <a:off x="3495261" y="14196391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0" cy="333375"/>
    <xdr:sp macro="" textlink="">
      <xdr:nvSpPr>
        <xdr:cNvPr id="53" name="Text Box 21">
          <a:extLst>
            <a:ext uri="{FF2B5EF4-FFF2-40B4-BE49-F238E27FC236}">
              <a16:creationId xmlns:a16="http://schemas.microsoft.com/office/drawing/2014/main" id="{D5ABBC74-8704-46FA-85C4-14EAC03EE168}"/>
            </a:ext>
          </a:extLst>
        </xdr:cNvPr>
        <xdr:cNvSpPr txBox="1">
          <a:spLocks noChangeArrowheads="1"/>
        </xdr:cNvSpPr>
      </xdr:nvSpPr>
      <xdr:spPr bwMode="auto">
        <a:xfrm>
          <a:off x="3495261" y="14196391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0" cy="333375"/>
    <xdr:sp macro="" textlink="">
      <xdr:nvSpPr>
        <xdr:cNvPr id="54" name="Text Box 21">
          <a:extLst>
            <a:ext uri="{FF2B5EF4-FFF2-40B4-BE49-F238E27FC236}">
              <a16:creationId xmlns:a16="http://schemas.microsoft.com/office/drawing/2014/main" id="{9F6B42A9-1F8F-473C-9A0B-61A0FBBF3AC7}"/>
            </a:ext>
          </a:extLst>
        </xdr:cNvPr>
        <xdr:cNvSpPr txBox="1">
          <a:spLocks noChangeArrowheads="1"/>
        </xdr:cNvSpPr>
      </xdr:nvSpPr>
      <xdr:spPr bwMode="auto">
        <a:xfrm>
          <a:off x="3495261" y="14196391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333375"/>
    <xdr:sp macro="" textlink="">
      <xdr:nvSpPr>
        <xdr:cNvPr id="55" name="Text Box 21">
          <a:extLst>
            <a:ext uri="{FF2B5EF4-FFF2-40B4-BE49-F238E27FC236}">
              <a16:creationId xmlns:a16="http://schemas.microsoft.com/office/drawing/2014/main" id="{755FCEBA-14DF-4765-A36F-1C3C87928ABA}"/>
            </a:ext>
          </a:extLst>
        </xdr:cNvPr>
        <xdr:cNvSpPr txBox="1">
          <a:spLocks noChangeArrowheads="1"/>
        </xdr:cNvSpPr>
      </xdr:nvSpPr>
      <xdr:spPr bwMode="auto">
        <a:xfrm>
          <a:off x="3495261" y="14196391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333375"/>
    <xdr:sp macro="" textlink="">
      <xdr:nvSpPr>
        <xdr:cNvPr id="56" name="Text Box 21">
          <a:extLst>
            <a:ext uri="{FF2B5EF4-FFF2-40B4-BE49-F238E27FC236}">
              <a16:creationId xmlns:a16="http://schemas.microsoft.com/office/drawing/2014/main" id="{D20B0316-3250-49AE-8874-87D9B79644FD}"/>
            </a:ext>
          </a:extLst>
        </xdr:cNvPr>
        <xdr:cNvSpPr txBox="1">
          <a:spLocks noChangeArrowheads="1"/>
        </xdr:cNvSpPr>
      </xdr:nvSpPr>
      <xdr:spPr bwMode="auto">
        <a:xfrm>
          <a:off x="3495261" y="14196391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0" cy="342900"/>
    <xdr:sp macro="" textlink="">
      <xdr:nvSpPr>
        <xdr:cNvPr id="57" name="Text Box 21">
          <a:extLst>
            <a:ext uri="{FF2B5EF4-FFF2-40B4-BE49-F238E27FC236}">
              <a16:creationId xmlns:a16="http://schemas.microsoft.com/office/drawing/2014/main" id="{A86EA10C-483C-4769-96BC-B234DE1AE861}"/>
            </a:ext>
          </a:extLst>
        </xdr:cNvPr>
        <xdr:cNvSpPr txBox="1">
          <a:spLocks noChangeArrowheads="1"/>
        </xdr:cNvSpPr>
      </xdr:nvSpPr>
      <xdr:spPr bwMode="auto">
        <a:xfrm>
          <a:off x="3495261" y="14196391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0" cy="342900"/>
    <xdr:sp macro="" textlink="">
      <xdr:nvSpPr>
        <xdr:cNvPr id="58" name="Text Box 21">
          <a:extLst>
            <a:ext uri="{FF2B5EF4-FFF2-40B4-BE49-F238E27FC236}">
              <a16:creationId xmlns:a16="http://schemas.microsoft.com/office/drawing/2014/main" id="{8DC4A46A-060B-403A-9436-811465FD10B1}"/>
            </a:ext>
          </a:extLst>
        </xdr:cNvPr>
        <xdr:cNvSpPr txBox="1">
          <a:spLocks noChangeArrowheads="1"/>
        </xdr:cNvSpPr>
      </xdr:nvSpPr>
      <xdr:spPr bwMode="auto">
        <a:xfrm>
          <a:off x="3495261" y="14196391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342900"/>
    <xdr:sp macro="" textlink="">
      <xdr:nvSpPr>
        <xdr:cNvPr id="59" name="Text Box 21">
          <a:extLst>
            <a:ext uri="{FF2B5EF4-FFF2-40B4-BE49-F238E27FC236}">
              <a16:creationId xmlns:a16="http://schemas.microsoft.com/office/drawing/2014/main" id="{BB79634F-8FB3-4A7C-868B-8A7F3BD77D21}"/>
            </a:ext>
          </a:extLst>
        </xdr:cNvPr>
        <xdr:cNvSpPr txBox="1">
          <a:spLocks noChangeArrowheads="1"/>
        </xdr:cNvSpPr>
      </xdr:nvSpPr>
      <xdr:spPr bwMode="auto">
        <a:xfrm>
          <a:off x="3495261" y="14196391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342900"/>
    <xdr:sp macro="" textlink="">
      <xdr:nvSpPr>
        <xdr:cNvPr id="60" name="Text Box 21">
          <a:extLst>
            <a:ext uri="{FF2B5EF4-FFF2-40B4-BE49-F238E27FC236}">
              <a16:creationId xmlns:a16="http://schemas.microsoft.com/office/drawing/2014/main" id="{BF2FE64A-672F-471A-A3AD-150779AA2275}"/>
            </a:ext>
          </a:extLst>
        </xdr:cNvPr>
        <xdr:cNvSpPr txBox="1">
          <a:spLocks noChangeArrowheads="1"/>
        </xdr:cNvSpPr>
      </xdr:nvSpPr>
      <xdr:spPr bwMode="auto">
        <a:xfrm>
          <a:off x="3495261" y="14196391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0" cy="333375"/>
    <xdr:sp macro="" textlink="">
      <xdr:nvSpPr>
        <xdr:cNvPr id="61" name="Text Box 21">
          <a:extLst>
            <a:ext uri="{FF2B5EF4-FFF2-40B4-BE49-F238E27FC236}">
              <a16:creationId xmlns:a16="http://schemas.microsoft.com/office/drawing/2014/main" id="{AEE20656-7201-4A0F-935A-3F6BB8047CBF}"/>
            </a:ext>
          </a:extLst>
        </xdr:cNvPr>
        <xdr:cNvSpPr txBox="1">
          <a:spLocks noChangeArrowheads="1"/>
        </xdr:cNvSpPr>
      </xdr:nvSpPr>
      <xdr:spPr bwMode="auto">
        <a:xfrm>
          <a:off x="3495261" y="14196391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0" cy="333375"/>
    <xdr:sp macro="" textlink="">
      <xdr:nvSpPr>
        <xdr:cNvPr id="62" name="Text Box 21">
          <a:extLst>
            <a:ext uri="{FF2B5EF4-FFF2-40B4-BE49-F238E27FC236}">
              <a16:creationId xmlns:a16="http://schemas.microsoft.com/office/drawing/2014/main" id="{7684F3A7-250D-43E3-B4DF-5C80F2430C0A}"/>
            </a:ext>
          </a:extLst>
        </xdr:cNvPr>
        <xdr:cNvSpPr txBox="1">
          <a:spLocks noChangeArrowheads="1"/>
        </xdr:cNvSpPr>
      </xdr:nvSpPr>
      <xdr:spPr bwMode="auto">
        <a:xfrm>
          <a:off x="3495261" y="14196391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333375"/>
    <xdr:sp macro="" textlink="">
      <xdr:nvSpPr>
        <xdr:cNvPr id="63" name="Text Box 21">
          <a:extLst>
            <a:ext uri="{FF2B5EF4-FFF2-40B4-BE49-F238E27FC236}">
              <a16:creationId xmlns:a16="http://schemas.microsoft.com/office/drawing/2014/main" id="{D3C0970A-52B7-46EF-87E8-B335A9E861BA}"/>
            </a:ext>
          </a:extLst>
        </xdr:cNvPr>
        <xdr:cNvSpPr txBox="1">
          <a:spLocks noChangeArrowheads="1"/>
        </xdr:cNvSpPr>
      </xdr:nvSpPr>
      <xdr:spPr bwMode="auto">
        <a:xfrm>
          <a:off x="3495261" y="14196391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9"/>
  <sheetViews>
    <sheetView tabSelected="1" zoomScale="115" zoomScaleNormal="115" workbookViewId="0">
      <selection activeCell="G1" sqref="G1"/>
    </sheetView>
  </sheetViews>
  <sheetFormatPr baseColWidth="10" defaultColWidth="10.7109375" defaultRowHeight="15" x14ac:dyDescent="0.25"/>
  <cols>
    <col min="1" max="1" width="11.42578125" style="7"/>
    <col min="2" max="2" width="48.140625" customWidth="1"/>
    <col min="3" max="3" width="7" customWidth="1"/>
    <col min="4" max="4" width="9.28515625" customWidth="1"/>
    <col min="5" max="5" width="11.140625" customWidth="1"/>
    <col min="6" max="6" width="12.85546875" customWidth="1"/>
    <col min="7" max="7" width="12.42578125" customWidth="1"/>
    <col min="9" max="9" width="21.7109375" customWidth="1"/>
    <col min="10" max="10" width="17.28515625" customWidth="1"/>
    <col min="13" max="13" width="17.85546875" customWidth="1"/>
    <col min="15" max="15" width="26.28515625" customWidth="1"/>
    <col min="17" max="17" width="17.28515625" customWidth="1"/>
    <col min="25" max="25" width="16.7109375" customWidth="1"/>
  </cols>
  <sheetData>
    <row r="1" spans="1:28" ht="35.25" customHeight="1" x14ac:dyDescent="0.25">
      <c r="A1" s="39" t="s">
        <v>59</v>
      </c>
      <c r="B1" s="39"/>
      <c r="C1" s="39"/>
      <c r="D1" s="39"/>
      <c r="E1" s="39"/>
      <c r="F1" s="39"/>
    </row>
    <row r="2" spans="1:28" ht="15.75" thickBot="1" x14ac:dyDescent="0.3">
      <c r="A2" s="19" t="s">
        <v>0</v>
      </c>
      <c r="B2" s="20" t="s">
        <v>1</v>
      </c>
      <c r="C2" s="19" t="s">
        <v>8</v>
      </c>
      <c r="D2" s="21" t="s">
        <v>2</v>
      </c>
      <c r="E2" s="19" t="s">
        <v>3</v>
      </c>
      <c r="F2" s="19" t="s">
        <v>4</v>
      </c>
    </row>
    <row r="3" spans="1:28" ht="15.75" x14ac:dyDescent="0.25">
      <c r="A3" s="40" t="s">
        <v>48</v>
      </c>
      <c r="B3" s="41"/>
      <c r="C3" s="41"/>
      <c r="D3" s="41"/>
      <c r="E3" s="41"/>
      <c r="F3" s="42"/>
      <c r="H3" s="4"/>
      <c r="J3" s="4"/>
      <c r="K3" s="4"/>
      <c r="L3" s="4"/>
    </row>
    <row r="4" spans="1:28" x14ac:dyDescent="0.25">
      <c r="A4" s="37" t="s">
        <v>7</v>
      </c>
      <c r="B4" s="38"/>
      <c r="C4" s="38"/>
      <c r="D4" s="38"/>
      <c r="E4" s="45"/>
      <c r="F4" s="46"/>
      <c r="J4" s="4"/>
      <c r="K4" s="4"/>
      <c r="L4" s="4"/>
    </row>
    <row r="5" spans="1:28" ht="63.75" x14ac:dyDescent="0.25">
      <c r="A5" s="22">
        <v>1</v>
      </c>
      <c r="B5" s="13" t="s">
        <v>58</v>
      </c>
      <c r="C5" s="29" t="s">
        <v>8</v>
      </c>
      <c r="D5" s="30">
        <v>70</v>
      </c>
      <c r="E5" s="15"/>
      <c r="F5" s="23">
        <f t="shared" ref="F5:F32" si="0">D5*E5</f>
        <v>0</v>
      </c>
      <c r="H5" s="4"/>
      <c r="I5" s="10" t="s">
        <v>21</v>
      </c>
      <c r="J5" s="10">
        <v>3</v>
      </c>
      <c r="K5" s="10" t="s">
        <v>22</v>
      </c>
      <c r="L5" s="10">
        <v>2</v>
      </c>
      <c r="M5" s="10" t="s">
        <v>23</v>
      </c>
      <c r="N5" s="10">
        <v>5</v>
      </c>
      <c r="O5" s="10" t="s">
        <v>24</v>
      </c>
      <c r="P5" s="10">
        <v>4</v>
      </c>
      <c r="Q5" s="10" t="s">
        <v>25</v>
      </c>
      <c r="R5" s="10">
        <v>1</v>
      </c>
      <c r="S5" s="10" t="s">
        <v>26</v>
      </c>
      <c r="T5" s="10">
        <v>2</v>
      </c>
      <c r="U5" s="10" t="s">
        <v>27</v>
      </c>
      <c r="V5">
        <v>2</v>
      </c>
      <c r="W5" t="s">
        <v>28</v>
      </c>
      <c r="X5">
        <v>2</v>
      </c>
      <c r="Y5" t="s">
        <v>29</v>
      </c>
      <c r="Z5">
        <v>4</v>
      </c>
      <c r="AA5" t="s">
        <v>30</v>
      </c>
      <c r="AB5">
        <v>4</v>
      </c>
    </row>
    <row r="6" spans="1:28" ht="38.25" x14ac:dyDescent="0.25">
      <c r="A6" s="22">
        <v>2</v>
      </c>
      <c r="B6" s="13" t="s">
        <v>56</v>
      </c>
      <c r="C6" s="29" t="s">
        <v>8</v>
      </c>
      <c r="D6" s="30">
        <v>70</v>
      </c>
      <c r="E6" s="15"/>
      <c r="F6" s="23">
        <f t="shared" si="0"/>
        <v>0</v>
      </c>
      <c r="H6" s="4"/>
      <c r="I6" s="10" t="s">
        <v>31</v>
      </c>
      <c r="J6" s="10">
        <v>4</v>
      </c>
      <c r="K6" s="11" t="s">
        <v>32</v>
      </c>
      <c r="L6" s="10">
        <v>2</v>
      </c>
      <c r="M6" s="10" t="s">
        <v>33</v>
      </c>
      <c r="N6" s="10">
        <v>2</v>
      </c>
      <c r="O6" s="10" t="s">
        <v>34</v>
      </c>
      <c r="P6" s="10">
        <v>4</v>
      </c>
      <c r="Q6" s="10" t="s">
        <v>35</v>
      </c>
      <c r="R6" s="10">
        <v>4</v>
      </c>
      <c r="S6" s="10" t="s">
        <v>36</v>
      </c>
      <c r="T6" s="10">
        <v>4</v>
      </c>
      <c r="U6" s="10" t="s">
        <v>37</v>
      </c>
      <c r="V6">
        <v>1</v>
      </c>
      <c r="W6" t="s">
        <v>38</v>
      </c>
      <c r="X6">
        <v>2</v>
      </c>
    </row>
    <row r="7" spans="1:28" ht="24" customHeight="1" x14ac:dyDescent="0.25">
      <c r="A7" s="22">
        <v>3</v>
      </c>
      <c r="B7" s="13" t="s">
        <v>43</v>
      </c>
      <c r="C7" s="29" t="s">
        <v>6</v>
      </c>
      <c r="D7" s="30">
        <v>27</v>
      </c>
      <c r="E7" s="15"/>
      <c r="F7" s="23">
        <f t="shared" si="0"/>
        <v>0</v>
      </c>
      <c r="H7" s="4"/>
      <c r="I7" s="10" t="s">
        <v>16</v>
      </c>
      <c r="J7" s="10">
        <f>11.35+2.91+2.91</f>
        <v>17.170000000000002</v>
      </c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</row>
    <row r="8" spans="1:28" ht="20.25" customHeight="1" x14ac:dyDescent="0.25">
      <c r="A8" s="22">
        <v>4</v>
      </c>
      <c r="B8" s="13" t="s">
        <v>44</v>
      </c>
      <c r="C8" s="29" t="s">
        <v>6</v>
      </c>
      <c r="D8" s="30">
        <v>27</v>
      </c>
      <c r="E8" s="15"/>
      <c r="F8" s="23">
        <f t="shared" si="0"/>
        <v>0</v>
      </c>
      <c r="H8" s="4"/>
      <c r="I8" s="10" t="s">
        <v>16</v>
      </c>
      <c r="J8" s="10">
        <f t="shared" ref="J8:J9" si="1">11.35+2.91+2.91</f>
        <v>17.170000000000002</v>
      </c>
      <c r="K8" s="11"/>
      <c r="L8" s="11"/>
      <c r="M8" s="10"/>
      <c r="N8" s="10"/>
      <c r="O8" s="10"/>
      <c r="P8" s="10"/>
      <c r="Q8" s="10"/>
      <c r="R8" s="10"/>
      <c r="S8" s="10"/>
      <c r="T8" s="10"/>
      <c r="U8" s="10"/>
    </row>
    <row r="9" spans="1:28" ht="22.5" customHeight="1" x14ac:dyDescent="0.25">
      <c r="A9" s="22">
        <v>5</v>
      </c>
      <c r="B9" s="13" t="s">
        <v>45</v>
      </c>
      <c r="C9" s="29" t="s">
        <v>6</v>
      </c>
      <c r="D9" s="30">
        <v>27</v>
      </c>
      <c r="E9" s="15"/>
      <c r="F9" s="23">
        <f t="shared" si="0"/>
        <v>0</v>
      </c>
      <c r="H9" s="4"/>
      <c r="I9" s="10" t="s">
        <v>16</v>
      </c>
      <c r="J9" s="10">
        <f t="shared" si="1"/>
        <v>17.170000000000002</v>
      </c>
      <c r="K9" s="11"/>
      <c r="L9" s="11"/>
      <c r="M9" s="10"/>
      <c r="N9" s="10"/>
      <c r="O9" s="10"/>
      <c r="P9" s="10"/>
      <c r="Q9" s="10"/>
      <c r="R9" s="10"/>
      <c r="S9" s="10"/>
      <c r="T9" s="10"/>
      <c r="U9" s="10"/>
    </row>
    <row r="10" spans="1:28" ht="28.5" customHeight="1" x14ac:dyDescent="0.25">
      <c r="A10" s="22">
        <v>6</v>
      </c>
      <c r="B10" s="13" t="s">
        <v>67</v>
      </c>
      <c r="C10" s="1" t="s">
        <v>6</v>
      </c>
      <c r="D10" s="30">
        <v>168</v>
      </c>
      <c r="E10" s="15"/>
      <c r="F10" s="23">
        <f t="shared" si="0"/>
        <v>0</v>
      </c>
      <c r="H10" s="4"/>
      <c r="I10" s="27"/>
      <c r="J10" s="10">
        <v>8</v>
      </c>
      <c r="K10" s="11" t="s">
        <v>17</v>
      </c>
      <c r="L10" s="10">
        <f>8.2+2.91+2.91+3</f>
        <v>17.02</v>
      </c>
      <c r="M10" s="10" t="s">
        <v>19</v>
      </c>
      <c r="N10" s="10">
        <f>9.48+2.91+3</f>
        <v>15.39</v>
      </c>
      <c r="O10" s="10" t="s">
        <v>18</v>
      </c>
      <c r="P10" s="10">
        <f>16.12+2.91+2.91+3</f>
        <v>24.94</v>
      </c>
      <c r="Q10" s="10"/>
      <c r="R10" s="10"/>
      <c r="S10" s="10"/>
      <c r="T10" s="10"/>
      <c r="U10" s="10"/>
    </row>
    <row r="11" spans="1:28" ht="28.5" customHeight="1" x14ac:dyDescent="0.25">
      <c r="A11" s="22">
        <v>7</v>
      </c>
      <c r="B11" s="13" t="s">
        <v>57</v>
      </c>
      <c r="C11" s="1" t="s">
        <v>6</v>
      </c>
      <c r="D11" s="30">
        <v>168</v>
      </c>
      <c r="E11" s="15"/>
      <c r="F11" s="23"/>
      <c r="H11" s="4"/>
      <c r="I11" s="27"/>
      <c r="J11" s="10"/>
      <c r="K11" s="11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28" ht="28.5" customHeight="1" x14ac:dyDescent="0.25">
      <c r="A12" s="22">
        <v>8</v>
      </c>
      <c r="B12" s="13" t="s">
        <v>68</v>
      </c>
      <c r="C12" s="1" t="s">
        <v>6</v>
      </c>
      <c r="D12" s="30">
        <v>168</v>
      </c>
      <c r="E12" s="15"/>
      <c r="F12" s="23">
        <f t="shared" si="0"/>
        <v>0</v>
      </c>
      <c r="H12" s="4"/>
      <c r="I12" s="27"/>
      <c r="J12" s="10"/>
      <c r="K12" s="11"/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3" spans="1:28" ht="25.5" x14ac:dyDescent="0.25">
      <c r="A13" s="22">
        <v>9</v>
      </c>
      <c r="B13" s="13" t="s">
        <v>69</v>
      </c>
      <c r="C13" s="1" t="s">
        <v>6</v>
      </c>
      <c r="D13" s="30">
        <v>1300</v>
      </c>
      <c r="E13" s="15"/>
      <c r="F13" s="23">
        <f t="shared" si="0"/>
        <v>0</v>
      </c>
      <c r="H13" s="4"/>
      <c r="I13" s="14"/>
      <c r="J13" s="10">
        <f>((2.3+2.91+3+2.48)+(2.3+2.91+3)+(1.28+2.91+3)+(1.28+1.8+2.91+3)+L10+L10+P10+P10+P10+P10)*2</f>
        <v>337.76</v>
      </c>
      <c r="K13" s="11" t="s">
        <v>15</v>
      </c>
      <c r="L13" s="10">
        <f>(4.52+2.91+2.91+3)+P10</f>
        <v>38.28</v>
      </c>
      <c r="M13" s="10" t="s">
        <v>14</v>
      </c>
      <c r="N13" s="10">
        <f>(11.86+2.91+3)+(9.59+2.91+3)+(9.59+3.83+2.91+3)+(8.2+2.91+3)</f>
        <v>66.709999999999994</v>
      </c>
      <c r="O13" s="10"/>
      <c r="P13" s="10"/>
      <c r="Q13" s="10"/>
      <c r="R13" s="10"/>
      <c r="S13" s="10"/>
      <c r="T13" s="10"/>
      <c r="U13" s="10"/>
    </row>
    <row r="14" spans="1:28" x14ac:dyDescent="0.25">
      <c r="A14" s="43" t="s">
        <v>9</v>
      </c>
      <c r="B14" s="44"/>
      <c r="C14" s="44"/>
      <c r="D14" s="44"/>
      <c r="E14" s="47"/>
      <c r="F14" s="48"/>
      <c r="H14" s="4"/>
      <c r="I14" s="10"/>
      <c r="J14" s="11"/>
      <c r="K14" s="11"/>
      <c r="L14" s="11"/>
      <c r="M14" s="10"/>
      <c r="N14" s="10"/>
      <c r="O14" s="10"/>
      <c r="P14" s="10"/>
      <c r="Q14" s="10"/>
      <c r="R14" s="10"/>
      <c r="S14" s="10"/>
      <c r="T14" s="10"/>
      <c r="U14" s="10"/>
    </row>
    <row r="15" spans="1:28" ht="51" x14ac:dyDescent="0.25">
      <c r="A15" s="22">
        <v>10</v>
      </c>
      <c r="B15" s="6" t="s">
        <v>65</v>
      </c>
      <c r="C15" s="1" t="s">
        <v>8</v>
      </c>
      <c r="D15" s="28">
        <v>1</v>
      </c>
      <c r="E15" s="2"/>
      <c r="F15" s="23">
        <f t="shared" si="0"/>
        <v>0</v>
      </c>
      <c r="H15" s="4"/>
      <c r="I15" s="10"/>
      <c r="J15" s="11"/>
      <c r="K15" s="11"/>
      <c r="L15" s="11"/>
      <c r="M15" s="10"/>
      <c r="N15" s="10"/>
      <c r="O15" s="10"/>
      <c r="P15" s="10"/>
      <c r="Q15" s="10"/>
      <c r="R15" s="10"/>
      <c r="S15" s="10"/>
      <c r="T15" s="10"/>
      <c r="U15" s="10"/>
    </row>
    <row r="16" spans="1:28" ht="51" customHeight="1" x14ac:dyDescent="0.25">
      <c r="A16" s="22">
        <v>11</v>
      </c>
      <c r="B16" s="13" t="s">
        <v>70</v>
      </c>
      <c r="C16" s="1" t="s">
        <v>8</v>
      </c>
      <c r="D16" s="28">
        <v>1</v>
      </c>
      <c r="E16" s="2"/>
      <c r="F16" s="23">
        <f t="shared" si="0"/>
        <v>0</v>
      </c>
      <c r="H16" s="4"/>
      <c r="I16" s="10" t="s">
        <v>39</v>
      </c>
      <c r="J16" s="11"/>
      <c r="K16" s="11"/>
      <c r="L16" s="11"/>
      <c r="M16" s="10"/>
      <c r="N16" s="10"/>
      <c r="O16" s="10"/>
      <c r="P16" s="10"/>
      <c r="Q16" s="10"/>
      <c r="R16" s="10"/>
      <c r="S16" s="10"/>
      <c r="T16" s="10"/>
      <c r="U16" s="10"/>
    </row>
    <row r="17" spans="1:21" ht="24.75" customHeight="1" x14ac:dyDescent="0.25">
      <c r="A17" s="22">
        <v>12</v>
      </c>
      <c r="B17" s="13" t="s">
        <v>71</v>
      </c>
      <c r="C17" s="1" t="s">
        <v>8</v>
      </c>
      <c r="D17" s="28">
        <v>2</v>
      </c>
      <c r="E17" s="2"/>
      <c r="F17" s="23">
        <f t="shared" si="0"/>
        <v>0</v>
      </c>
      <c r="H17" s="4"/>
      <c r="I17" s="10"/>
      <c r="J17" s="11"/>
      <c r="K17" s="11"/>
      <c r="L17" s="11"/>
      <c r="M17" s="10"/>
      <c r="N17" s="10"/>
      <c r="O17" s="10"/>
      <c r="P17" s="10"/>
      <c r="Q17" s="10"/>
      <c r="R17" s="10"/>
      <c r="S17" s="10"/>
      <c r="T17" s="10"/>
      <c r="U17" s="10"/>
    </row>
    <row r="18" spans="1:21" ht="25.5" x14ac:dyDescent="0.25">
      <c r="A18" s="22">
        <v>13</v>
      </c>
      <c r="B18" s="6" t="s">
        <v>72</v>
      </c>
      <c r="C18" s="1" t="s">
        <v>8</v>
      </c>
      <c r="D18" s="28">
        <v>45</v>
      </c>
      <c r="E18" s="2"/>
      <c r="F18" s="23">
        <f t="shared" si="0"/>
        <v>0</v>
      </c>
      <c r="H18" s="4"/>
      <c r="I18" s="10"/>
      <c r="J18" s="11"/>
      <c r="K18" s="11"/>
      <c r="L18" s="11"/>
      <c r="M18" s="10"/>
      <c r="N18" s="10"/>
      <c r="O18" s="10"/>
      <c r="P18" s="10"/>
      <c r="Q18" s="10"/>
      <c r="R18" s="10"/>
      <c r="S18" s="10"/>
      <c r="T18" s="10"/>
      <c r="U18" s="10"/>
    </row>
    <row r="19" spans="1:21" ht="25.5" x14ac:dyDescent="0.25">
      <c r="A19" s="22">
        <v>14</v>
      </c>
      <c r="B19" s="6" t="s">
        <v>73</v>
      </c>
      <c r="C19" s="1" t="s">
        <v>8</v>
      </c>
      <c r="D19" s="28">
        <v>3</v>
      </c>
      <c r="E19" s="2"/>
      <c r="F19" s="23">
        <f t="shared" si="0"/>
        <v>0</v>
      </c>
      <c r="H19" s="4"/>
      <c r="I19" s="10"/>
      <c r="J19" s="11"/>
      <c r="K19" s="11"/>
      <c r="L19" s="11"/>
      <c r="M19" s="10"/>
      <c r="N19" s="10"/>
      <c r="O19" s="10"/>
      <c r="P19" s="10"/>
      <c r="Q19" s="10"/>
      <c r="R19" s="10"/>
      <c r="S19" s="10"/>
      <c r="T19" s="10"/>
      <c r="U19" s="10"/>
    </row>
    <row r="20" spans="1:21" ht="25.5" x14ac:dyDescent="0.25">
      <c r="A20" s="22">
        <v>15</v>
      </c>
      <c r="B20" s="6" t="s">
        <v>78</v>
      </c>
      <c r="C20" s="1" t="s">
        <v>8</v>
      </c>
      <c r="D20" s="28">
        <v>1</v>
      </c>
      <c r="E20" s="2"/>
      <c r="F20" s="23">
        <f t="shared" si="0"/>
        <v>0</v>
      </c>
      <c r="H20" s="4"/>
      <c r="I20" s="10"/>
      <c r="J20" s="11"/>
      <c r="K20" s="11"/>
      <c r="L20" s="11"/>
      <c r="M20" s="10"/>
      <c r="N20" s="10"/>
      <c r="O20" s="10"/>
      <c r="P20" s="10"/>
      <c r="Q20" s="10"/>
      <c r="R20" s="10"/>
      <c r="S20" s="10"/>
      <c r="T20" s="10"/>
      <c r="U20" s="10"/>
    </row>
    <row r="21" spans="1:21" ht="25.5" x14ac:dyDescent="0.25">
      <c r="A21" s="22">
        <v>16</v>
      </c>
      <c r="B21" s="6" t="s">
        <v>55</v>
      </c>
      <c r="C21" s="1" t="s">
        <v>8</v>
      </c>
      <c r="D21" s="28">
        <v>3</v>
      </c>
      <c r="E21" s="2"/>
      <c r="F21" s="23">
        <f t="shared" si="0"/>
        <v>0</v>
      </c>
      <c r="H21" s="4"/>
      <c r="I21" s="10"/>
      <c r="J21" s="11"/>
      <c r="K21" s="11"/>
      <c r="L21" s="11"/>
      <c r="M21" s="10"/>
      <c r="N21" s="10"/>
      <c r="O21" s="10"/>
      <c r="P21" s="10"/>
      <c r="Q21" s="10"/>
      <c r="R21" s="10"/>
      <c r="S21" s="10"/>
      <c r="T21" s="10"/>
      <c r="U21" s="10"/>
    </row>
    <row r="22" spans="1:21" ht="25.5" x14ac:dyDescent="0.25">
      <c r="A22" s="22">
        <v>17</v>
      </c>
      <c r="B22" s="6" t="s">
        <v>46</v>
      </c>
      <c r="C22" s="1" t="s">
        <v>8</v>
      </c>
      <c r="D22" s="28">
        <v>2</v>
      </c>
      <c r="E22" s="2"/>
      <c r="F22" s="23">
        <f t="shared" si="0"/>
        <v>0</v>
      </c>
      <c r="H22" s="4"/>
      <c r="I22" s="10"/>
      <c r="J22" s="11"/>
      <c r="K22" s="11"/>
      <c r="L22" s="11"/>
      <c r="M22" s="10"/>
      <c r="N22" s="10"/>
      <c r="O22" s="10"/>
      <c r="P22" s="10"/>
      <c r="Q22" s="10"/>
      <c r="R22" s="10"/>
      <c r="S22" s="10"/>
      <c r="T22" s="10"/>
      <c r="U22" s="10"/>
    </row>
    <row r="23" spans="1:21" ht="32.25" customHeight="1" x14ac:dyDescent="0.25">
      <c r="A23" s="22">
        <v>18</v>
      </c>
      <c r="B23" s="13" t="s">
        <v>47</v>
      </c>
      <c r="C23" s="1" t="s">
        <v>5</v>
      </c>
      <c r="D23" s="28">
        <v>1</v>
      </c>
      <c r="E23" s="2"/>
      <c r="F23" s="23">
        <f t="shared" si="0"/>
        <v>0</v>
      </c>
      <c r="H23" s="4"/>
      <c r="I23" s="10"/>
      <c r="J23" s="11"/>
      <c r="K23" s="11"/>
      <c r="L23" s="11"/>
      <c r="M23" s="10"/>
      <c r="N23" s="10"/>
      <c r="O23" s="10"/>
      <c r="P23" s="10"/>
      <c r="Q23" s="10"/>
      <c r="R23" s="10"/>
      <c r="S23" s="10"/>
      <c r="T23" s="10"/>
      <c r="U23" s="10"/>
    </row>
    <row r="24" spans="1:21" ht="36.75" customHeight="1" x14ac:dyDescent="0.25">
      <c r="A24" s="22">
        <v>19</v>
      </c>
      <c r="B24" s="6" t="s">
        <v>10</v>
      </c>
      <c r="C24" s="1" t="s">
        <v>5</v>
      </c>
      <c r="D24" s="28">
        <v>1</v>
      </c>
      <c r="E24" s="15"/>
      <c r="F24" s="23">
        <f t="shared" ref="F24" si="2">D24*E24</f>
        <v>0</v>
      </c>
      <c r="H24" s="4"/>
      <c r="I24" s="10"/>
      <c r="J24" s="11"/>
      <c r="K24" s="11"/>
      <c r="L24" s="11"/>
      <c r="M24" s="10"/>
      <c r="N24" s="10"/>
      <c r="O24" s="10"/>
      <c r="P24" s="10"/>
      <c r="Q24" s="10"/>
      <c r="R24" s="10"/>
      <c r="S24" s="10"/>
      <c r="T24" s="10"/>
      <c r="U24" s="10"/>
    </row>
    <row r="25" spans="1:21" x14ac:dyDescent="0.25">
      <c r="A25" s="37" t="s">
        <v>11</v>
      </c>
      <c r="B25" s="38"/>
      <c r="C25" s="38"/>
      <c r="D25" s="38"/>
      <c r="E25" s="45"/>
      <c r="F25" s="46"/>
      <c r="H25" s="4"/>
      <c r="I25" s="10"/>
      <c r="J25" s="11"/>
      <c r="K25" s="11"/>
      <c r="L25" s="11"/>
      <c r="M25" s="10"/>
      <c r="N25" s="10"/>
      <c r="O25" s="10"/>
      <c r="P25" s="10"/>
      <c r="Q25" s="10"/>
      <c r="R25" s="10"/>
      <c r="S25" s="10"/>
      <c r="T25" s="10"/>
      <c r="U25" s="10"/>
    </row>
    <row r="26" spans="1:21" ht="25.5" x14ac:dyDescent="0.25">
      <c r="A26" s="24">
        <v>20</v>
      </c>
      <c r="B26" s="6" t="s">
        <v>12</v>
      </c>
      <c r="C26" s="5" t="s">
        <v>8</v>
      </c>
      <c r="D26" s="28">
        <v>4</v>
      </c>
      <c r="E26" s="2"/>
      <c r="F26" s="23">
        <f t="shared" si="0"/>
        <v>0</v>
      </c>
      <c r="H26" s="4"/>
      <c r="I26" s="10"/>
      <c r="J26" s="11"/>
      <c r="K26" s="11"/>
      <c r="L26" s="11"/>
      <c r="M26" s="10"/>
      <c r="N26" s="10"/>
      <c r="O26" s="10"/>
      <c r="P26" s="10"/>
      <c r="Q26" s="10"/>
      <c r="R26" s="10"/>
      <c r="S26" s="10"/>
      <c r="T26" s="10"/>
      <c r="U26" s="10"/>
    </row>
    <row r="27" spans="1:21" x14ac:dyDescent="0.25">
      <c r="A27" s="37" t="s">
        <v>13</v>
      </c>
      <c r="B27" s="38"/>
      <c r="C27" s="38"/>
      <c r="D27" s="38"/>
      <c r="E27" s="45"/>
      <c r="F27" s="46"/>
      <c r="H27" s="4"/>
      <c r="I27" s="10"/>
      <c r="J27" s="11"/>
      <c r="K27" s="11"/>
      <c r="L27" s="11"/>
      <c r="M27" s="10"/>
      <c r="N27" s="10"/>
      <c r="O27" s="10"/>
      <c r="P27" s="10"/>
      <c r="Q27" s="10"/>
      <c r="R27" s="10"/>
      <c r="S27" s="10"/>
      <c r="T27" s="10"/>
      <c r="U27" s="10"/>
    </row>
    <row r="28" spans="1:21" ht="38.25" x14ac:dyDescent="0.25">
      <c r="A28" s="22">
        <v>21</v>
      </c>
      <c r="B28" s="6" t="s">
        <v>74</v>
      </c>
      <c r="C28" s="1" t="s">
        <v>6</v>
      </c>
      <c r="D28" s="28">
        <v>20</v>
      </c>
      <c r="E28" s="9"/>
      <c r="F28" s="23">
        <f t="shared" ref="F28:F29" si="3">D28*E28</f>
        <v>0</v>
      </c>
      <c r="H28" s="4"/>
      <c r="I28" s="10"/>
      <c r="J28" s="14"/>
      <c r="K28" s="11"/>
      <c r="L28" s="10"/>
      <c r="M28" s="10"/>
      <c r="N28" s="10"/>
      <c r="O28" s="10"/>
      <c r="P28" s="10"/>
      <c r="Q28" s="10"/>
      <c r="R28" s="10"/>
      <c r="S28" s="10"/>
      <c r="T28" s="10"/>
      <c r="U28" s="10"/>
    </row>
    <row r="29" spans="1:21" ht="38.25" x14ac:dyDescent="0.25">
      <c r="A29" s="22">
        <v>22</v>
      </c>
      <c r="B29" s="6" t="s">
        <v>75</v>
      </c>
      <c r="C29" s="1" t="s">
        <v>6</v>
      </c>
      <c r="D29" s="28">
        <v>22</v>
      </c>
      <c r="E29" s="9"/>
      <c r="F29" s="23">
        <f t="shared" si="3"/>
        <v>0</v>
      </c>
      <c r="H29" s="4"/>
      <c r="I29" s="10"/>
      <c r="J29" s="14"/>
      <c r="K29" s="11"/>
      <c r="L29" s="10"/>
      <c r="M29" s="10"/>
      <c r="N29" s="10"/>
      <c r="O29" s="10"/>
      <c r="P29" s="10"/>
      <c r="Q29" s="10"/>
      <c r="R29" s="10"/>
      <c r="S29" s="10"/>
      <c r="T29" s="10"/>
      <c r="U29" s="10"/>
    </row>
    <row r="30" spans="1:21" x14ac:dyDescent="0.25">
      <c r="A30" s="22">
        <v>23</v>
      </c>
      <c r="B30" s="6" t="s">
        <v>76</v>
      </c>
      <c r="C30" s="1" t="s">
        <v>6</v>
      </c>
      <c r="D30" s="28">
        <v>42</v>
      </c>
      <c r="E30" s="9"/>
      <c r="F30" s="23">
        <f t="shared" si="0"/>
        <v>0</v>
      </c>
      <c r="H30" s="4"/>
      <c r="I30" s="10"/>
      <c r="J30" s="14"/>
      <c r="K30" s="11"/>
      <c r="L30" s="10"/>
      <c r="M30" s="10"/>
      <c r="N30" s="10"/>
      <c r="O30" s="10"/>
      <c r="P30" s="10"/>
      <c r="Q30" s="10"/>
      <c r="R30" s="10"/>
      <c r="S30" s="10"/>
      <c r="T30" s="10"/>
      <c r="U30" s="10"/>
    </row>
    <row r="31" spans="1:21" ht="25.5" x14ac:dyDescent="0.25">
      <c r="A31" s="22">
        <v>24</v>
      </c>
      <c r="B31" s="6" t="s">
        <v>77</v>
      </c>
      <c r="C31" s="1" t="s">
        <v>6</v>
      </c>
      <c r="D31" s="28">
        <v>18</v>
      </c>
      <c r="E31" s="9"/>
      <c r="F31" s="23">
        <f t="shared" si="0"/>
        <v>0</v>
      </c>
      <c r="H31" s="4"/>
      <c r="I31" s="10"/>
      <c r="J31" s="14"/>
      <c r="K31" s="11"/>
      <c r="L31" s="10"/>
      <c r="M31" s="10"/>
      <c r="N31" s="10"/>
      <c r="O31" s="10"/>
      <c r="P31" s="10"/>
      <c r="Q31" s="10"/>
      <c r="R31" s="10"/>
      <c r="S31" s="10"/>
      <c r="T31" s="10"/>
      <c r="U31" s="10"/>
    </row>
    <row r="32" spans="1:21" ht="30.75" customHeight="1" x14ac:dyDescent="0.25">
      <c r="A32" s="22">
        <v>25</v>
      </c>
      <c r="B32" s="6" t="s">
        <v>20</v>
      </c>
      <c r="C32" s="1" t="s">
        <v>5</v>
      </c>
      <c r="D32" s="28">
        <v>1</v>
      </c>
      <c r="E32" s="2"/>
      <c r="F32" s="23">
        <f t="shared" si="0"/>
        <v>0</v>
      </c>
      <c r="H32" s="4"/>
      <c r="I32" s="10"/>
      <c r="J32" s="11"/>
      <c r="K32" s="11"/>
      <c r="L32" s="11"/>
      <c r="M32" s="10"/>
      <c r="N32" s="10"/>
      <c r="O32" s="10"/>
      <c r="P32" s="10"/>
      <c r="Q32" s="10"/>
      <c r="R32" s="10"/>
      <c r="S32" s="10"/>
      <c r="T32" s="10"/>
      <c r="U32" s="10"/>
    </row>
    <row r="33" spans="1:21" x14ac:dyDescent="0.25">
      <c r="A33" s="31" t="s">
        <v>40</v>
      </c>
      <c r="B33" s="32"/>
      <c r="C33" s="32"/>
      <c r="D33" s="32"/>
      <c r="E33" s="33"/>
      <c r="F33" s="25">
        <f>SUM(F4:F32)</f>
        <v>0</v>
      </c>
      <c r="H33" s="4"/>
      <c r="I33" s="10"/>
      <c r="J33" s="11"/>
      <c r="K33" s="11"/>
      <c r="L33" s="11"/>
      <c r="M33" s="10"/>
      <c r="N33" s="10"/>
      <c r="O33" s="10"/>
      <c r="P33" s="10"/>
      <c r="Q33" s="10"/>
      <c r="R33" s="10"/>
      <c r="S33" s="10"/>
      <c r="T33" s="10"/>
      <c r="U33" s="10"/>
    </row>
    <row r="34" spans="1:21" x14ac:dyDescent="0.25">
      <c r="A34" s="31" t="s">
        <v>41</v>
      </c>
      <c r="B34" s="32"/>
      <c r="C34" s="32"/>
      <c r="D34" s="32"/>
      <c r="E34" s="33"/>
      <c r="F34" s="23">
        <f>+F33*0.19</f>
        <v>0</v>
      </c>
      <c r="G34" s="3"/>
      <c r="I34" s="10"/>
      <c r="J34" s="12"/>
      <c r="K34" s="11"/>
      <c r="L34" s="11"/>
      <c r="M34" s="10"/>
      <c r="N34" s="10"/>
      <c r="O34" s="10"/>
      <c r="P34" s="10"/>
      <c r="Q34" s="10"/>
      <c r="R34" s="10"/>
      <c r="S34" s="10"/>
      <c r="T34" s="10"/>
      <c r="U34" s="10"/>
    </row>
    <row r="35" spans="1:21" ht="15.75" thickBot="1" x14ac:dyDescent="0.3">
      <c r="A35" s="34" t="s">
        <v>42</v>
      </c>
      <c r="B35" s="35"/>
      <c r="C35" s="35"/>
      <c r="D35" s="35"/>
      <c r="E35" s="36"/>
      <c r="F35" s="26">
        <f>+F34+F33</f>
        <v>0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1:21" x14ac:dyDescent="0.25">
      <c r="A36" s="16"/>
      <c r="B36" s="16"/>
      <c r="C36" s="16"/>
      <c r="D36" s="16"/>
      <c r="E36" s="16"/>
      <c r="F36" s="17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1:21" x14ac:dyDescent="0.25">
      <c r="A37" s="18" t="s">
        <v>66</v>
      </c>
      <c r="B37" s="16"/>
      <c r="C37" s="16"/>
      <c r="D37" s="16"/>
      <c r="E37" s="16"/>
      <c r="F37" s="17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</row>
    <row r="38" spans="1:21" x14ac:dyDescent="0.25">
      <c r="A38" s="18" t="s">
        <v>49</v>
      </c>
      <c r="B38" s="18"/>
      <c r="C38" s="16"/>
      <c r="D38" s="16"/>
      <c r="E38" s="16"/>
      <c r="F38" s="17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</row>
    <row r="39" spans="1:21" x14ac:dyDescent="0.25">
      <c r="A39" s="18" t="s">
        <v>50</v>
      </c>
      <c r="B39" s="18"/>
      <c r="C39" s="16"/>
      <c r="D39" s="16"/>
      <c r="E39" s="16"/>
      <c r="F39" s="17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</row>
    <row r="40" spans="1:21" x14ac:dyDescent="0.25">
      <c r="A40" s="18"/>
      <c r="B40" s="16"/>
      <c r="C40" s="16"/>
      <c r="D40" s="16"/>
      <c r="E40" s="16"/>
      <c r="F40" s="17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</row>
    <row r="41" spans="1:21" x14ac:dyDescent="0.25">
      <c r="A41" s="16"/>
      <c r="B41" s="16"/>
      <c r="C41" s="16"/>
      <c r="D41" s="16"/>
      <c r="E41" s="16"/>
      <c r="F41" s="17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</row>
    <row r="42" spans="1:21" x14ac:dyDescent="0.25">
      <c r="A42" s="16"/>
      <c r="B42" s="16"/>
      <c r="C42" s="16"/>
      <c r="D42" s="16"/>
      <c r="E42" s="16"/>
      <c r="F42" s="17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</row>
    <row r="43" spans="1:21" x14ac:dyDescent="0.25">
      <c r="A43" s="16"/>
      <c r="B43" s="16"/>
      <c r="C43" s="16"/>
      <c r="D43" s="16"/>
      <c r="E43" s="16"/>
      <c r="F43" s="17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</row>
    <row r="44" spans="1:21" x14ac:dyDescent="0.25">
      <c r="C44" s="8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</row>
    <row r="45" spans="1:21" x14ac:dyDescent="0.25"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</row>
    <row r="46" spans="1:21" x14ac:dyDescent="0.25"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1:21" x14ac:dyDescent="0.25"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1:21" x14ac:dyDescent="0.25"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9:21" x14ac:dyDescent="0.25"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</row>
  </sheetData>
  <mergeCells count="9">
    <mergeCell ref="A34:E34"/>
    <mergeCell ref="A35:E35"/>
    <mergeCell ref="A1:F1"/>
    <mergeCell ref="A3:F3"/>
    <mergeCell ref="A33:E33"/>
    <mergeCell ref="A4:D4"/>
    <mergeCell ref="A14:D14"/>
    <mergeCell ref="A25:D25"/>
    <mergeCell ref="A27:D27"/>
  </mergeCells>
  <dataValidations count="1">
    <dataValidation operator="equal" allowBlank="1" showInputMessage="1" showErrorMessage="1" error="NO DEBE INTRODUCIR DATOS EN ESTA CELDA" sqref="B26:C26 B28:C32 B15:B24 C15:C2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rowBreaks count="1" manualBreakCount="1">
    <brk id="24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3"/>
  <sheetViews>
    <sheetView workbookViewId="0">
      <selection activeCell="D13" sqref="D13"/>
    </sheetView>
  </sheetViews>
  <sheetFormatPr baseColWidth="10" defaultColWidth="10.7109375" defaultRowHeight="15" x14ac:dyDescent="0.25"/>
  <cols>
    <col min="1" max="1" width="15.140625" customWidth="1"/>
  </cols>
  <sheetData>
    <row r="2" spans="1:4" x14ac:dyDescent="0.25">
      <c r="A2" t="s">
        <v>51</v>
      </c>
    </row>
    <row r="3" spans="1:4" x14ac:dyDescent="0.25">
      <c r="A3" t="s">
        <v>52</v>
      </c>
      <c r="B3">
        <v>6</v>
      </c>
      <c r="C3">
        <v>40</v>
      </c>
      <c r="D3">
        <f>+B3*C3</f>
        <v>240</v>
      </c>
    </row>
    <row r="4" spans="1:4" x14ac:dyDescent="0.25">
      <c r="A4" t="s">
        <v>60</v>
      </c>
      <c r="B4">
        <v>15</v>
      </c>
      <c r="C4">
        <v>35</v>
      </c>
      <c r="D4">
        <f t="shared" ref="D4:D11" si="0">+B4*C4</f>
        <v>525</v>
      </c>
    </row>
    <row r="5" spans="1:4" x14ac:dyDescent="0.25">
      <c r="A5" t="s">
        <v>61</v>
      </c>
      <c r="B5">
        <v>2</v>
      </c>
      <c r="C5">
        <v>25</v>
      </c>
      <c r="D5">
        <f t="shared" si="0"/>
        <v>50</v>
      </c>
    </row>
    <row r="6" spans="1:4" x14ac:dyDescent="0.25">
      <c r="A6" t="s">
        <v>53</v>
      </c>
      <c r="B6">
        <v>10</v>
      </c>
      <c r="C6">
        <v>30</v>
      </c>
      <c r="D6">
        <f t="shared" si="0"/>
        <v>300</v>
      </c>
    </row>
    <row r="7" spans="1:4" x14ac:dyDescent="0.25">
      <c r="A7" t="s">
        <v>62</v>
      </c>
      <c r="B7">
        <v>4</v>
      </c>
      <c r="C7">
        <v>30</v>
      </c>
      <c r="D7">
        <f t="shared" si="0"/>
        <v>120</v>
      </c>
    </row>
    <row r="8" spans="1:4" x14ac:dyDescent="0.25">
      <c r="A8" t="s">
        <v>63</v>
      </c>
      <c r="B8">
        <v>2</v>
      </c>
      <c r="C8">
        <v>50</v>
      </c>
      <c r="D8">
        <f t="shared" si="0"/>
        <v>100</v>
      </c>
    </row>
    <row r="9" spans="1:4" x14ac:dyDescent="0.25">
      <c r="A9" t="s">
        <v>64</v>
      </c>
      <c r="B9">
        <v>2</v>
      </c>
      <c r="C9">
        <v>50</v>
      </c>
      <c r="D9">
        <f t="shared" si="0"/>
        <v>100</v>
      </c>
    </row>
    <row r="10" spans="1:4" x14ac:dyDescent="0.25">
      <c r="A10" t="s">
        <v>54</v>
      </c>
      <c r="B10">
        <v>5</v>
      </c>
      <c r="C10">
        <v>50</v>
      </c>
      <c r="D10">
        <f t="shared" si="0"/>
        <v>250</v>
      </c>
    </row>
    <row r="11" spans="1:4" x14ac:dyDescent="0.25">
      <c r="D11">
        <f t="shared" si="0"/>
        <v>0</v>
      </c>
    </row>
    <row r="13" spans="1:4" x14ac:dyDescent="0.25">
      <c r="B13">
        <f>SUM(B3:B12)</f>
        <v>46</v>
      </c>
      <c r="D13">
        <f>SUM(D3:D12)</f>
        <v>1685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3BF8CF340D4944898298595B8D143C" ma:contentTypeVersion="13" ma:contentTypeDescription="Crear nuevo documento." ma:contentTypeScope="" ma:versionID="deeffee9cf4c31f6a998ad11a090b0f8">
  <xsd:schema xmlns:xsd="http://www.w3.org/2001/XMLSchema" xmlns:xs="http://www.w3.org/2001/XMLSchema" xmlns:p="http://schemas.microsoft.com/office/2006/metadata/properties" xmlns:ns2="7c9efe6a-db1d-4730-a111-23f91f1f4d2d" xmlns:ns3="f2f249a8-3efa-4dee-aebe-493f81e1cf0b" targetNamespace="http://schemas.microsoft.com/office/2006/metadata/properties" ma:root="true" ma:fieldsID="6a5f18d86a932237f865c9f31356fd77" ns2:_="" ns3:_="">
    <xsd:import namespace="7c9efe6a-db1d-4730-a111-23f91f1f4d2d"/>
    <xsd:import namespace="f2f249a8-3efa-4dee-aebe-493f81e1cf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9efe6a-db1d-4730-a111-23f91f1f4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f249a8-3efa-4dee-aebe-493f81e1cf0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7B9588-CED4-47EB-AA6D-74DD56F9A35A}">
  <ds:schemaRefs>
    <ds:schemaRef ds:uri="http://schemas.microsoft.com/office/2006/metadata/properties"/>
    <ds:schemaRef ds:uri="http://www.w3.org/2000/xmln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139B2D4-0D41-446B-9D3B-03530ECB7D36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7c9efe6a-db1d-4730-a111-23f91f1f4d2d"/>
    <ds:schemaRef ds:uri="f2f249a8-3efa-4dee-aebe-493f81e1cf0b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2190F1-E12B-4EBD-9BDA-BA3944F0C1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REDES</vt:lpstr>
      <vt:lpstr>Hoja1</vt:lpstr>
      <vt:lpstr>REDES!Área_de_impresión</vt:lpstr>
      <vt:lpstr>REDES!Títulos_a_imprimir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Fernando Merchán García</dc:creator>
  <cp:lastModifiedBy>GUERRERO MARIA ALEJANDRA</cp:lastModifiedBy>
  <cp:lastPrinted>2022-04-07T13:52:38Z</cp:lastPrinted>
  <dcterms:created xsi:type="dcterms:W3CDTF">2019-10-23T06:35:04Z</dcterms:created>
  <dcterms:modified xsi:type="dcterms:W3CDTF">2022-12-14T13:23:53Z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0x010100763BF8CF340D4944898298595B8D143C</vt:lpwstr>
  </property>
</Properties>
</file>